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6.eslam/"/>
    </mc:Choice>
  </mc:AlternateContent>
  <xr:revisionPtr revIDLastSave="244" documentId="11_23F921ED14D3495BBF65403BD980DF3A6D82E1D6" xr6:coauthVersionLast="47" xr6:coauthVersionMax="47" xr10:uidLastSave="{C1ADFD0A-4300-40AE-BC86-F3721077C5F7}"/>
  <bookViews>
    <workbookView xWindow="-108" yWindow="-108" windowWidth="23256" windowHeight="12576" xr2:uid="{00000000-000D-0000-FFFF-FFFF00000000}"/>
  </bookViews>
  <sheets>
    <sheet name="eslam.data" sheetId="1" r:id="rId1"/>
    <sheet name="collection only" sheetId="2" r:id="rId2"/>
  </sheets>
  <definedNames>
    <definedName name="_xlnm._FilterDatabase" localSheetId="1" hidden="1">'collection only'!$A$1:$E$2049</definedName>
    <definedName name="_xlnm._FilterDatabase" localSheetId="0" hidden="1">eslam.data!$A$1:$AB$1656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2" i="1" l="1"/>
  <c r="Y123" i="1"/>
  <c r="Y124" i="1"/>
  <c r="Y109" i="1"/>
  <c r="Y110" i="1"/>
  <c r="Y111" i="1"/>
  <c r="Y112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06" i="1"/>
  <c r="Y114" i="1"/>
  <c r="Y115" i="1"/>
  <c r="Y116" i="1"/>
  <c r="Y117" i="1"/>
  <c r="Y118" i="1"/>
  <c r="Y119" i="1"/>
  <c r="Y120" i="1"/>
  <c r="Y121" i="1"/>
  <c r="Y113" i="1"/>
  <c r="Y126" i="1"/>
  <c r="Y127" i="1"/>
  <c r="Y128" i="1"/>
  <c r="Y129" i="1"/>
  <c r="Y130" i="1"/>
  <c r="Y131" i="1"/>
  <c r="Y132" i="1"/>
  <c r="Y125" i="1"/>
  <c r="Y107" i="1"/>
  <c r="Y108" i="1"/>
  <c r="Y106" i="1"/>
  <c r="I1661" i="1"/>
  <c r="M1661" i="1"/>
  <c r="N1661" i="1"/>
  <c r="J1661" i="1"/>
  <c r="O1661" i="1"/>
  <c r="P1661" i="1"/>
  <c r="Q1661" i="1"/>
  <c r="R1661" i="1"/>
  <c r="S1661" i="1"/>
  <c r="T1661" i="1"/>
  <c r="U16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2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" i="2"/>
  <c r="D2" i="2" s="1"/>
  <c r="K1447" i="1" l="1"/>
  <c r="K1639" i="1"/>
  <c r="K1599" i="1"/>
  <c r="K1567" i="1"/>
  <c r="K1527" i="1"/>
  <c r="K1479" i="1"/>
  <c r="K1431" i="1"/>
  <c r="K1399" i="1"/>
  <c r="K1359" i="1"/>
  <c r="K1327" i="1"/>
  <c r="K1295" i="1"/>
  <c r="K1263" i="1"/>
  <c r="K1231" i="1"/>
  <c r="K1207" i="1"/>
  <c r="K1175" i="1"/>
  <c r="K1143" i="1"/>
  <c r="K1103" i="1"/>
  <c r="K1039" i="1"/>
  <c r="K975" i="1"/>
  <c r="K943" i="1"/>
  <c r="K911" i="1"/>
  <c r="K895" i="1"/>
  <c r="K863" i="1"/>
  <c r="K831" i="1"/>
  <c r="K799" i="1"/>
  <c r="K663" i="1"/>
  <c r="K631" i="1"/>
  <c r="K591" i="1"/>
  <c r="K575" i="1"/>
  <c r="K559" i="1"/>
  <c r="K503" i="1"/>
  <c r="K1615" i="1"/>
  <c r="K1583" i="1"/>
  <c r="K1551" i="1"/>
  <c r="K1519" i="1"/>
  <c r="K1471" i="1"/>
  <c r="K1439" i="1"/>
  <c r="K1407" i="1"/>
  <c r="K1375" i="1"/>
  <c r="K1343" i="1"/>
  <c r="K1319" i="1"/>
  <c r="K1287" i="1"/>
  <c r="K1247" i="1"/>
  <c r="K1223" i="1"/>
  <c r="K1119" i="1"/>
  <c r="K1095" i="1"/>
  <c r="K1063" i="1"/>
  <c r="K1015" i="1"/>
  <c r="K983" i="1"/>
  <c r="K951" i="1"/>
  <c r="K919" i="1"/>
  <c r="K879" i="1"/>
  <c r="K847" i="1"/>
  <c r="K783" i="1"/>
  <c r="K751" i="1"/>
  <c r="K719" i="1"/>
  <c r="K687" i="1"/>
  <c r="K671" i="1"/>
  <c r="K639" i="1"/>
  <c r="K607" i="1"/>
  <c r="K535" i="1"/>
  <c r="K527" i="1"/>
  <c r="K1652" i="1"/>
  <c r="K1628" i="1"/>
  <c r="K1596" i="1"/>
  <c r="K1572" i="1"/>
  <c r="K1548" i="1"/>
  <c r="K1524" i="1"/>
  <c r="K1476" i="1"/>
  <c r="K1396" i="1"/>
  <c r="K1380" i="1"/>
  <c r="K1356" i="1"/>
  <c r="K1332" i="1"/>
  <c r="K1308" i="1"/>
  <c r="K1244" i="1"/>
  <c r="K1196" i="1"/>
  <c r="K1172" i="1"/>
  <c r="K1156" i="1"/>
  <c r="K1124" i="1"/>
  <c r="K1255" i="1"/>
  <c r="K1199" i="1"/>
  <c r="K1167" i="1"/>
  <c r="K1159" i="1"/>
  <c r="K1135" i="1"/>
  <c r="K1071" i="1"/>
  <c r="K999" i="1"/>
  <c r="K903" i="1"/>
  <c r="K871" i="1"/>
  <c r="K839" i="1"/>
  <c r="K807" i="1"/>
  <c r="K743" i="1"/>
  <c r="K711" i="1"/>
  <c r="K679" i="1"/>
  <c r="K647" i="1"/>
  <c r="K599" i="1"/>
  <c r="K543" i="1"/>
  <c r="K511" i="1"/>
  <c r="K1636" i="1"/>
  <c r="K1612" i="1"/>
  <c r="K1588" i="1"/>
  <c r="K1564" i="1"/>
  <c r="K1508" i="1"/>
  <c r="K1500" i="1"/>
  <c r="K1492" i="1"/>
  <c r="K1484" i="1"/>
  <c r="K1452" i="1"/>
  <c r="K1428" i="1"/>
  <c r="K1404" i="1"/>
  <c r="K1348" i="1"/>
  <c r="K1324" i="1"/>
  <c r="K1260" i="1"/>
  <c r="K1220" i="1"/>
  <c r="K1188" i="1"/>
  <c r="K1164" i="1"/>
  <c r="K1132" i="1"/>
  <c r="K1655" i="1"/>
  <c r="K1631" i="1"/>
  <c r="K1607" i="1"/>
  <c r="K1575" i="1"/>
  <c r="K1543" i="1"/>
  <c r="K1511" i="1"/>
  <c r="K1495" i="1"/>
  <c r="K1463" i="1"/>
  <c r="K1423" i="1"/>
  <c r="K1391" i="1"/>
  <c r="K1367" i="1"/>
  <c r="K1335" i="1"/>
  <c r="K1311" i="1"/>
  <c r="K1279" i="1"/>
  <c r="K1191" i="1"/>
  <c r="K1127" i="1"/>
  <c r="K1087" i="1"/>
  <c r="K1055" i="1"/>
  <c r="K1031" i="1"/>
  <c r="K1007" i="1"/>
  <c r="K967" i="1"/>
  <c r="K935" i="1"/>
  <c r="K855" i="1"/>
  <c r="K823" i="1"/>
  <c r="K775" i="1"/>
  <c r="K767" i="1"/>
  <c r="K735" i="1"/>
  <c r="K703" i="1"/>
  <c r="K655" i="1"/>
  <c r="K615" i="1"/>
  <c r="K551" i="1"/>
  <c r="K495" i="1"/>
  <c r="K1644" i="1"/>
  <c r="K1620" i="1"/>
  <c r="K1540" i="1"/>
  <c r="K1516" i="1"/>
  <c r="K1460" i="1"/>
  <c r="K1436" i="1"/>
  <c r="K1372" i="1"/>
  <c r="K1292" i="1"/>
  <c r="K1284" i="1"/>
  <c r="K1268" i="1"/>
  <c r="K1236" i="1"/>
  <c r="K1212" i="1"/>
  <c r="K1148" i="1"/>
  <c r="K1116" i="1"/>
  <c r="K1647" i="1"/>
  <c r="K1623" i="1"/>
  <c r="K1591" i="1"/>
  <c r="K1559" i="1"/>
  <c r="K1535" i="1"/>
  <c r="K1503" i="1"/>
  <c r="K1487" i="1"/>
  <c r="K1455" i="1"/>
  <c r="K1415" i="1"/>
  <c r="K1383" i="1"/>
  <c r="K1351" i="1"/>
  <c r="K1303" i="1"/>
  <c r="K1271" i="1"/>
  <c r="K1239" i="1"/>
  <c r="K1215" i="1"/>
  <c r="K1183" i="1"/>
  <c r="K1151" i="1"/>
  <c r="K1111" i="1"/>
  <c r="K1079" i="1"/>
  <c r="K1047" i="1"/>
  <c r="K1023" i="1"/>
  <c r="K991" i="1"/>
  <c r="K959" i="1"/>
  <c r="K927" i="1"/>
  <c r="K887" i="1"/>
  <c r="K815" i="1"/>
  <c r="K791" i="1"/>
  <c r="K759" i="1"/>
  <c r="K727" i="1"/>
  <c r="K695" i="1"/>
  <c r="K623" i="1"/>
  <c r="K583" i="1"/>
  <c r="K567" i="1"/>
  <c r="K519" i="1"/>
  <c r="K1604" i="1"/>
  <c r="K1580" i="1"/>
  <c r="K1556" i="1"/>
  <c r="K1532" i="1"/>
  <c r="K1468" i="1"/>
  <c r="K1444" i="1"/>
  <c r="K1420" i="1"/>
  <c r="K1412" i="1"/>
  <c r="K1388" i="1"/>
  <c r="K1364" i="1"/>
  <c r="K1340" i="1"/>
  <c r="K1316" i="1"/>
  <c r="K1300" i="1"/>
  <c r="K1276" i="1"/>
  <c r="K1252" i="1"/>
  <c r="K1228" i="1"/>
  <c r="K1204" i="1"/>
  <c r="K1180" i="1"/>
  <c r="K1140" i="1"/>
  <c r="K1653" i="1"/>
  <c r="K1645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9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108" i="1"/>
  <c r="K1100" i="1"/>
  <c r="K1092" i="1"/>
  <c r="K1084" i="1"/>
  <c r="K1076" i="1"/>
  <c r="K1068" i="1"/>
  <c r="K1634" i="1"/>
  <c r="K1610" i="1"/>
  <c r="K1594" i="1"/>
  <c r="K1586" i="1"/>
  <c r="K1554" i="1"/>
  <c r="K1538" i="1"/>
  <c r="K1530" i="1"/>
  <c r="K1522" i="1"/>
  <c r="K1506" i="1"/>
  <c r="K1490" i="1"/>
  <c r="K1482" i="1"/>
  <c r="K1474" i="1"/>
  <c r="K1466" i="1"/>
  <c r="K1458" i="1"/>
  <c r="K1450" i="1"/>
  <c r="K1442" i="1"/>
  <c r="K1434" i="1"/>
  <c r="K1426" i="1"/>
  <c r="K1418" i="1"/>
  <c r="K1410" i="1"/>
  <c r="K1402" i="1"/>
  <c r="K1394" i="1"/>
  <c r="K1386" i="1"/>
  <c r="K1378" i="1"/>
  <c r="K1370" i="1"/>
  <c r="K1362" i="1"/>
  <c r="K1650" i="1"/>
  <c r="K1642" i="1"/>
  <c r="K1626" i="1"/>
  <c r="K1570" i="1"/>
  <c r="K1562" i="1"/>
  <c r="K1546" i="1"/>
  <c r="K1498" i="1"/>
  <c r="K1618" i="1"/>
  <c r="K1602" i="1"/>
  <c r="K1578" i="1"/>
  <c r="K1514" i="1"/>
  <c r="K1060" i="1"/>
  <c r="K1052" i="1"/>
  <c r="K1044" i="1"/>
  <c r="K1036" i="1"/>
  <c r="K1028" i="1"/>
  <c r="K1020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354" i="1"/>
  <c r="K1346" i="1"/>
  <c r="K1338" i="1"/>
  <c r="K1330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1411" i="1"/>
  <c r="K1403" i="1"/>
  <c r="K1395" i="1"/>
  <c r="K1387" i="1"/>
  <c r="K1379" i="1"/>
  <c r="K1371" i="1"/>
  <c r="K1194" i="1"/>
  <c r="K1186" i="1"/>
  <c r="K1178" i="1"/>
  <c r="K1170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W119" i="1" s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41" i="1"/>
  <c r="K1133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2" i="1"/>
  <c r="K1649" i="1"/>
  <c r="K1641" i="1"/>
  <c r="K1633" i="1"/>
  <c r="K1625" i="1"/>
  <c r="K1617" i="1"/>
  <c r="K1609" i="1"/>
  <c r="K1601" i="1"/>
  <c r="K1593" i="1"/>
  <c r="K1585" i="1"/>
  <c r="K1577" i="1"/>
  <c r="K1569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1465" i="1"/>
  <c r="K1457" i="1"/>
  <c r="K1449" i="1"/>
  <c r="K1441" i="1"/>
  <c r="K1433" i="1"/>
  <c r="K1425" i="1"/>
  <c r="K1417" i="1"/>
  <c r="K1409" i="1"/>
  <c r="K1401" i="1"/>
  <c r="K1393" i="1"/>
  <c r="K1385" i="1"/>
  <c r="K1377" i="1"/>
  <c r="K1369" i="1"/>
  <c r="K1361" i="1"/>
  <c r="K1353" i="1"/>
  <c r="K1345" i="1"/>
  <c r="K1337" i="1"/>
  <c r="K1329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W114" i="1" s="1"/>
  <c r="K106" i="1"/>
  <c r="K98" i="1"/>
  <c r="K90" i="1"/>
  <c r="K82" i="1"/>
  <c r="K74" i="1"/>
  <c r="K66" i="1"/>
  <c r="K58" i="1"/>
  <c r="K50" i="1"/>
  <c r="K42" i="1"/>
  <c r="K34" i="1"/>
  <c r="K26" i="1"/>
  <c r="K18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7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10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W120" i="1" s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AB1661" i="1"/>
  <c r="K1661" i="1" l="1"/>
</calcChain>
</file>

<file path=xl/sharedStrings.xml><?xml version="1.0" encoding="utf-8"?>
<sst xmlns="http://schemas.openxmlformats.org/spreadsheetml/2006/main" count="3736" uniqueCount="280">
  <si>
    <t>project</t>
  </si>
  <si>
    <t>approval_date</t>
  </si>
  <si>
    <t>PK #107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</si>
  <si>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</si>
  <si>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</si>
  <si>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</si>
  <si>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</si>
  <si>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</si>
  <si>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</si>
  <si>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</si>
  <si>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</si>
  <si>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</si>
  <si>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</si>
  <si>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</si>
  <si>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</si>
  <si>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</si>
  <si>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</si>
  <si>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</si>
  <si>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Mintra</t>
  </si>
  <si>
    <t>Al Jazi</t>
  </si>
  <si>
    <t>PSP Substation</t>
  </si>
  <si>
    <t>Benban - Aswan</t>
  </si>
  <si>
    <t>El Sewedy Uni.-PKG.1</t>
  </si>
  <si>
    <t>El Sewedy Uni.-PKG.2</t>
  </si>
  <si>
    <t>PI Parks - MEP</t>
  </si>
  <si>
    <t>Mintra-Hanger 1200m2</t>
  </si>
  <si>
    <t>PKG#58</t>
  </si>
  <si>
    <t>PKG#45</t>
  </si>
  <si>
    <t>PKG#85</t>
  </si>
  <si>
    <t>PKG#144</t>
  </si>
  <si>
    <t>DP World Sokhna</t>
  </si>
  <si>
    <t>PO#11687</t>
  </si>
  <si>
    <t>Sodic Eastown</t>
  </si>
  <si>
    <t>PKG#101</t>
  </si>
  <si>
    <t>El Sewedy Uni.-PKG.3</t>
  </si>
  <si>
    <t>Al Jazi - Center Zone</t>
  </si>
  <si>
    <t>EGAT-SZ</t>
  </si>
  <si>
    <t>Mivida-PK#140</t>
  </si>
  <si>
    <t>Elco Steel V.O-Infra. Network</t>
  </si>
  <si>
    <t>Allegria-New Modifications</t>
  </si>
  <si>
    <t>EGAT-Fence</t>
  </si>
  <si>
    <t>EGAT-HeliPad</t>
  </si>
  <si>
    <t>EGAT-Asphalt</t>
  </si>
  <si>
    <t>Royal City - Landscape</t>
  </si>
  <si>
    <t>PK#22</t>
  </si>
  <si>
    <t>El-Gouna</t>
  </si>
  <si>
    <t>IKEA</t>
  </si>
  <si>
    <t>Zayed Park</t>
  </si>
  <si>
    <t>HyperOne</t>
  </si>
  <si>
    <t>PH.2-El Sewedy Uni. - Enabling</t>
  </si>
  <si>
    <t>CFC</t>
  </si>
  <si>
    <t>El-Gouna - Equip. Rental</t>
  </si>
  <si>
    <t>El-Gouna - Temp. Fence</t>
  </si>
  <si>
    <t>EGAT-Warehouse</t>
  </si>
  <si>
    <t>PKG#162</t>
  </si>
  <si>
    <t>PH.2-El Sewedy Uni. - Finishes</t>
  </si>
  <si>
    <t>LEKELA</t>
  </si>
  <si>
    <t>PKG#163</t>
  </si>
  <si>
    <t>AEON</t>
  </si>
  <si>
    <t>ORA - ZED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</si>
  <si>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</si>
  <si>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</si>
  <si>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</si>
  <si>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</si>
  <si>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</si>
  <si>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</si>
  <si>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PKG#178</t>
  </si>
  <si>
    <t xml:space="preserve">Kafr Shokr </t>
  </si>
  <si>
    <t>PKG#177 - DP</t>
  </si>
  <si>
    <t>Sports Hall - Finishes</t>
  </si>
  <si>
    <t>PKG#177</t>
  </si>
  <si>
    <t>EGAT Pelletizing Plant</t>
  </si>
  <si>
    <t>EGAT Pelletizing Plant-Water Tank</t>
  </si>
  <si>
    <t>MDF Factory</t>
  </si>
  <si>
    <t>EGAT Pelletizing Plant-MEP</t>
  </si>
  <si>
    <t>ORA - ZED - ph.02</t>
  </si>
  <si>
    <t>Alfa Lab</t>
  </si>
  <si>
    <t>PKG#177 - SWI 07</t>
  </si>
  <si>
    <t>Sports Hall - Finishes - ADD.01</t>
  </si>
  <si>
    <t>Rolling Mill #4-TRAESUEZ</t>
  </si>
  <si>
    <t>MDF Factory - Equip.</t>
  </si>
  <si>
    <t>Abo Ghaleb Bridge</t>
  </si>
  <si>
    <t>Sodic Eastown - Landscape</t>
  </si>
  <si>
    <t>Khatatba Bridge</t>
  </si>
  <si>
    <t>New Giza Hospital</t>
  </si>
  <si>
    <t>EGAT-Lock &amp; Load</t>
  </si>
  <si>
    <t>Astoria Hotel</t>
  </si>
  <si>
    <t>Sports Hall - MEP</t>
  </si>
  <si>
    <t>MDF Factory - Local Fabrication</t>
  </si>
  <si>
    <t>Sokhna Port Expansion</t>
  </si>
  <si>
    <t>PK#32</t>
  </si>
  <si>
    <t>Port Said Silos</t>
  </si>
  <si>
    <t>Sports Hall - Finishes - Landscape</t>
  </si>
  <si>
    <t>Radamis-Concrete</t>
  </si>
  <si>
    <t>Mivida-PK#189</t>
  </si>
  <si>
    <t>PKG#205</t>
  </si>
  <si>
    <t>6TH October tunnel</t>
  </si>
  <si>
    <t>Astoria - Sharm</t>
  </si>
  <si>
    <t>Radamis-Villas Finishes</t>
  </si>
  <si>
    <t>Sokhna Port Expansion- 100m</t>
  </si>
  <si>
    <t>Sokhna Port Expansion-internal roads</t>
  </si>
  <si>
    <t>Suez Intake &amp; P Stations-SSC supply</t>
  </si>
  <si>
    <t>Suez Intake &amp; P Stations-ABB supply</t>
  </si>
  <si>
    <t>EIPICO</t>
  </si>
  <si>
    <t>ORA - ZED - Landscape</t>
  </si>
  <si>
    <t>Wady Halfa</t>
  </si>
  <si>
    <t>SMP1 - Revamp</t>
  </si>
  <si>
    <t>RO - Supply - Electric</t>
  </si>
  <si>
    <t>Suez Intake &amp; P Stations-ABB apply</t>
  </si>
  <si>
    <t>Port Said Silos - Local Supply</t>
  </si>
  <si>
    <t>DPW - Ph.02</t>
  </si>
  <si>
    <t>Suez Intake &amp; P Stations-SSC apply</t>
  </si>
  <si>
    <t>New Gas Station</t>
  </si>
  <si>
    <t>Western Fence</t>
  </si>
  <si>
    <t>RO  Supply -Mech- SSC</t>
  </si>
  <si>
    <t>RO Pump room - SSC - price diff.</t>
  </si>
  <si>
    <t>Creeks - URBN K</t>
  </si>
  <si>
    <t>Existing Intake Supply -SSC-Mech</t>
  </si>
  <si>
    <t>RO  Apply -Mech- SSC</t>
  </si>
  <si>
    <t>PKG#220B - DP</t>
  </si>
  <si>
    <t>KSA-Tarek AbdelHakim Center</t>
  </si>
  <si>
    <t>PKG#220B</t>
  </si>
  <si>
    <t>Radamis-Rooms Fitout</t>
  </si>
  <si>
    <t>EGAT Pelletizing Plant - Supply</t>
  </si>
  <si>
    <t>RO.2</t>
  </si>
  <si>
    <t>EGAT Pelletizing Plant-Mechanical Installation</t>
  </si>
  <si>
    <t>EGAT Pelletizing Plant-Concrete Infra</t>
  </si>
  <si>
    <t>EGAT Pelletizing Plant-MEP Coordination</t>
  </si>
  <si>
    <t>Comoros - Off Shore</t>
  </si>
  <si>
    <t>Comoros - On Shore</t>
  </si>
  <si>
    <t>SMP1 - Shut Down</t>
  </si>
  <si>
    <t>Baraka Land Fence</t>
  </si>
  <si>
    <t>Port Said Silos - Foreigner Supply</t>
  </si>
  <si>
    <t>Radamis-H1 Main Builidng</t>
  </si>
  <si>
    <t>SMP2 - Shut Down</t>
  </si>
  <si>
    <t>Rabigh Ext. - Piles</t>
  </si>
  <si>
    <t>MOC - DP</t>
  </si>
  <si>
    <t>LEKELA Remedial</t>
  </si>
  <si>
    <t>SVC</t>
  </si>
  <si>
    <t>Existing Intake Apply -SSC-Mech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</si>
  <si>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</si>
  <si>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</si>
  <si>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</si>
  <si>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</si>
  <si>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</si>
  <si>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</si>
  <si>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Rabigh Ext. -Building</t>
  </si>
  <si>
    <t>Red Sea Museum</t>
  </si>
  <si>
    <t>MOC</t>
  </si>
  <si>
    <t>Saint Gobain Factory - DP</t>
  </si>
  <si>
    <t>Damietta Port - Civil</t>
  </si>
  <si>
    <t>invoice month</t>
  </si>
  <si>
    <t>cut off date</t>
  </si>
  <si>
    <t>submittal date</t>
  </si>
  <si>
    <t>Project</t>
  </si>
  <si>
    <t>Invoice No.</t>
  </si>
  <si>
    <t>Collection amount</t>
  </si>
  <si>
    <t>FIEM-Site Offices Rental Payment Request</t>
  </si>
  <si>
    <t>JICA-Site Offices Rental Payment Request</t>
  </si>
  <si>
    <t xml:space="preserve">KFW-Road Signals </t>
  </si>
  <si>
    <t>Elco Steel - Social Insurance</t>
  </si>
  <si>
    <t>Cement Plant -Last Claim</t>
  </si>
  <si>
    <t>Uptown PK #62 - Retention</t>
  </si>
  <si>
    <t>PK #117 - Social Insurance</t>
  </si>
  <si>
    <t>Elco Steel - MEP - Social Insurance</t>
  </si>
  <si>
    <t>PKG#144 - Social Insurance</t>
  </si>
  <si>
    <t>PSP Substation-Retention</t>
  </si>
  <si>
    <t>PK #22 - Social Insurance</t>
  </si>
  <si>
    <t>Sodic Club House - Social Insurance</t>
  </si>
  <si>
    <t>Elco Steel V.O</t>
  </si>
  <si>
    <t>Sodic Eastown - Social Insurance</t>
  </si>
  <si>
    <t>PKG#101-VO1&amp;VO2 AP</t>
  </si>
  <si>
    <t>FIEM - Retention</t>
  </si>
  <si>
    <t>Old H1 remaining IPC</t>
  </si>
  <si>
    <t>El Sewedy Uni.-PKG.2-Social Insurrance</t>
  </si>
  <si>
    <t>El Sewedy Uni.-PKG.3-Social Insurrance</t>
  </si>
  <si>
    <t>Mivida-PK#140- Social Insurance</t>
  </si>
  <si>
    <t>HyperOne-VAT 1,2,3</t>
  </si>
  <si>
    <t>HyperOne-Steel Supply</t>
  </si>
  <si>
    <t>H1 Solaymaneya-MEP</t>
  </si>
  <si>
    <t>PKG#162- Social Insurance</t>
  </si>
  <si>
    <t>SIEMENS - Sokhna - Bill</t>
  </si>
  <si>
    <t>PKG#163- Social Insurance</t>
  </si>
  <si>
    <t>NGU 2 - Retension release</t>
  </si>
  <si>
    <t>PKG#101- Social Insurance</t>
  </si>
  <si>
    <t>LEKELA - Supply Bill</t>
  </si>
  <si>
    <t>PSP Substation - Beni Suef</t>
  </si>
  <si>
    <t>EGAT-Asphalt - Retenion Release</t>
  </si>
  <si>
    <t>PH.2-El Sewedy Uni. - Finishes-Social Insurrance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</si>
  <si>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</si>
  <si>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</si>
  <si>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</si>
  <si>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</si>
  <si>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</si>
  <si>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Ring Road - Mounib - refund</t>
  </si>
  <si>
    <t>Ring Road - Mounib - Social Insurance</t>
  </si>
  <si>
    <t>Kafr Shokr - Retention Release</t>
  </si>
  <si>
    <t>Ring Road - El Marg - Retention Release</t>
  </si>
  <si>
    <t>PH.2-El Sewedy Uni. - Enabling - Retention release</t>
  </si>
  <si>
    <t>ORA - ZED - Compansation</t>
  </si>
  <si>
    <t>IKEA-Retention Release</t>
  </si>
  <si>
    <t>Sports Hall - MEP - Final Retention</t>
  </si>
  <si>
    <t>EGAT Pelletizing Plant-Escalation</t>
  </si>
  <si>
    <t>Sports Hall - Finishes - Landscape - Final Retention</t>
  </si>
  <si>
    <t>Sports Hall - Finishes - ADD.01 - Final Retention</t>
  </si>
  <si>
    <t>Port Said Silos-Social Insurrance</t>
  </si>
  <si>
    <t>New Giza Hospital-Social Insurance</t>
  </si>
  <si>
    <t>HQ - CFC - Retention release</t>
  </si>
  <si>
    <t>Sokhna Port Expansion- Escalation</t>
  </si>
  <si>
    <t>PKG#205-Social Insurance</t>
  </si>
  <si>
    <t>Sokhna Port Expansion- EDECS</t>
  </si>
  <si>
    <t>Astoria Hotel IPCs 15-20</t>
  </si>
  <si>
    <t>CFC - Final Retention</t>
  </si>
  <si>
    <t>Wady Halfa - Escalation Claim</t>
  </si>
  <si>
    <t>SMP1 - Shut Down- Final Retention</t>
  </si>
  <si>
    <t>Sokhna Port Expansion 100m- Escalation</t>
  </si>
  <si>
    <t>SMP2 - Shut Down- Retention release</t>
  </si>
  <si>
    <t>ORA - ZED - ph.02 - Claims</t>
  </si>
  <si>
    <t>MDF Factory-Hold Amount release</t>
  </si>
  <si>
    <t>ORA - ZED - Social Insurrance</t>
  </si>
  <si>
    <t>Astoria Hotel - Social Insurrance</t>
  </si>
  <si>
    <t>Astoria Hotel - Final Retention</t>
  </si>
  <si>
    <t>Astoria Hotel - Spare Parts V.O 137</t>
  </si>
  <si>
    <t>Wady Halfa - Stoppage Period</t>
  </si>
  <si>
    <t>Western Fence-PO</t>
  </si>
  <si>
    <t>Suez Intake &amp; P Stations-ABB-Escalation</t>
  </si>
  <si>
    <t>Rabigh Ext. -Building- DP</t>
  </si>
  <si>
    <t>Rabigh Ext. - Piles- DP</t>
  </si>
  <si>
    <t>SMP2 - Shut Down- V.O</t>
  </si>
  <si>
    <t>Mivida-PK#189 - Social insurance</t>
  </si>
  <si>
    <t>HQ - CFC - Social Insurrance</t>
  </si>
  <si>
    <t>duration of pay</t>
  </si>
  <si>
    <t>pay due date</t>
  </si>
  <si>
    <t>cummulative amount approved</t>
  </si>
  <si>
    <t>dp amount</t>
  </si>
  <si>
    <t>on account amount</t>
  </si>
  <si>
    <t>material on site cummulative amount approved</t>
  </si>
  <si>
    <t>v.o. cummulative amount approved</t>
  </si>
  <si>
    <t>ncr cummulative amount approved</t>
  </si>
  <si>
    <t>escalation cummulative amount approved</t>
  </si>
  <si>
    <t>1st retention cummulative amount approved</t>
  </si>
  <si>
    <t>total deductions</t>
  </si>
  <si>
    <t>2nd retention cummulative amount approved</t>
  </si>
  <si>
    <t>invoice round down</t>
  </si>
  <si>
    <t>concact</t>
  </si>
  <si>
    <t>Gross</t>
  </si>
  <si>
    <t>Net</t>
  </si>
  <si>
    <t>Collection</t>
  </si>
  <si>
    <t>Damietta Port - Infra</t>
  </si>
  <si>
    <t>El Sewedy Uni.-PKG.11</t>
  </si>
  <si>
    <t>El Sewedy Uni.-PKG.22</t>
  </si>
  <si>
    <t>Elco Steel EGAT</t>
  </si>
  <si>
    <t>EUA</t>
  </si>
  <si>
    <t>PH.2-El Sewedy Uni.</t>
  </si>
  <si>
    <t>PI Parks - MEP1</t>
  </si>
  <si>
    <t>PI Parks - MEP2</t>
  </si>
  <si>
    <t>Royal City 3</t>
  </si>
  <si>
    <t>Royal City 4</t>
  </si>
  <si>
    <t>Royal City1</t>
  </si>
  <si>
    <t>Royal City2</t>
  </si>
  <si>
    <t>Suez Steel Intake &amp; P Stations</t>
  </si>
  <si>
    <t>Suez Steel-Al Baraka</t>
  </si>
  <si>
    <t>Suez Steel-Gas Station</t>
  </si>
  <si>
    <t>Comoros</t>
  </si>
  <si>
    <t>Katameya - Creeks - Alu Glass</t>
  </si>
  <si>
    <t>Saint Gobain Factory</t>
  </si>
  <si>
    <t>MDF Factory-F.F V.O</t>
  </si>
  <si>
    <t>MDF Factory-Local Fab.</t>
  </si>
  <si>
    <t>MDF Factory solera</t>
  </si>
  <si>
    <t>MDF Factory-P.O</t>
  </si>
  <si>
    <t>Radamis-H1</t>
  </si>
  <si>
    <t>EGAT-EGAT</t>
  </si>
  <si>
    <t>LEKELA-</t>
  </si>
  <si>
    <t>invoice no.</t>
  </si>
  <si>
    <t>Collection from ERP</t>
  </si>
  <si>
    <t>Collection Cases</t>
  </si>
  <si>
    <t>Gross From ERP</t>
  </si>
  <si>
    <t>Gross Cases</t>
  </si>
  <si>
    <t>Gross - Material on Site (both eslam)</t>
  </si>
  <si>
    <t>Gross Cases (MOS Deducted)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</si>
</sst>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CF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2" fillId="0" borderId="0" xfId="0" applyNumberFormat="1" applyFont="1"/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0" fontId="2" fillId="0" borderId="0" xfId="0" applyFont="1"/>
    <xf numFmtId="3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CFF1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1"/>
  <sheetViews>
    <sheetView tabSelected="1" workbookViewId="0">
      <pane xSplit="2" ySplit="1" topLeftCell="S116" activePane="bottomRight" state="frozen"/>
      <selection pane="topRight" activeCell="C1" sqref="C1"/>
      <selection pane="bottomLeft" activeCell="A2" sqref="A2"/>
      <selection pane="bottomRight" activeCell="X133" sqref="X133"/>
    </sheetView>
  </sheetViews>
  <sheetFormatPr defaultRowHeight="14.4" x14ac:dyDescent="0.3"/>
  <cols>
    <col min="1" max="1" width="34.109375" style="6" customWidth="1"/>
    <col min="2" max="2" width="7.88671875" style="6" customWidth="1"/>
    <col min="3" max="3" width="10.77734375" style="1" customWidth="1"/>
    <col min="4" max="5" width="9.88671875" style="1" customWidth="1"/>
    <col min="6" max="6" width="8.88671875" customWidth="1"/>
    <col min="7" max="8" width="9.88671875" style="1" customWidth="1"/>
    <col min="9" max="9" width="14.33203125" style="2" customWidth="1"/>
    <col min="10" max="10" width="14.109375" style="2" customWidth="1"/>
    <col min="11" max="11" width="15.33203125" style="2" customWidth="1"/>
    <col min="12" max="12" width="12.5546875" style="2" customWidth="1"/>
    <col min="13" max="13" width="13.109375" style="2" customWidth="1"/>
    <col min="14" max="14" width="10.88671875" style="2" bestFit="1" customWidth="1"/>
    <col min="15" max="15" width="17.33203125" style="2" customWidth="1"/>
    <col min="16" max="16" width="16.109375" style="2" customWidth="1"/>
    <col min="17" max="17" width="15.21875" style="2" customWidth="1"/>
    <col min="18" max="18" width="17.21875" style="2" customWidth="1"/>
    <col min="19" max="19" width="16.21875" style="2" customWidth="1"/>
    <col min="20" max="20" width="16.88671875" style="2" customWidth="1"/>
    <col min="21" max="28" width="15.33203125" style="2" customWidth="1"/>
  </cols>
  <sheetData>
    <row r="1" spans="1:28" ht="48" customHeight="1" x14ac:dyDescent="0.3">
      <c r="A1" s="10" t="s">
        <v>0</v>
      </c>
      <c r="B1" s="10" t="s">
        <v>273</v>
      </c>
      <c r="C1" s="4" t="s">
        <v>151</v>
      </c>
      <c r="D1" s="4" t="s">
        <v>152</v>
      </c>
      <c r="E1" s="4" t="s">
        <v>153</v>
      </c>
      <c r="F1" s="3" t="s">
        <v>231</v>
      </c>
      <c r="G1" s="4" t="s">
        <v>232</v>
      </c>
      <c r="H1" s="4" t="s">
        <v>1</v>
      </c>
      <c r="I1" s="9" t="s">
        <v>245</v>
      </c>
      <c r="J1" s="9" t="s">
        <v>246</v>
      </c>
      <c r="K1" s="11" t="s">
        <v>247</v>
      </c>
      <c r="L1" s="5" t="s">
        <v>233</v>
      </c>
      <c r="M1" s="5" t="s">
        <v>234</v>
      </c>
      <c r="N1" s="5" t="s">
        <v>235</v>
      </c>
      <c r="O1" s="5" t="s">
        <v>236</v>
      </c>
      <c r="P1" s="5" t="s">
        <v>237</v>
      </c>
      <c r="Q1" s="5" t="s">
        <v>238</v>
      </c>
      <c r="R1" s="5" t="s">
        <v>239</v>
      </c>
      <c r="S1" s="5" t="s">
        <v>240</v>
      </c>
      <c r="T1" s="5" t="s">
        <v>242</v>
      </c>
      <c r="U1" s="5" t="s">
        <v>241</v>
      </c>
      <c r="V1" s="13" t="s">
        <v>274</v>
      </c>
      <c r="W1" s="13" t="s">
        <v>275</v>
      </c>
      <c r="X1" s="13" t="s">
        <v>276</v>
      </c>
      <c r="Y1" s="13" t="s">
        <v>277</v>
      </c>
      <c r="Z1" s="13" t="s">
        <v>278</v>
      </c>
      <c r="AA1" s="13" t="s">
        <v>279</v>
      </c>
      <c r="AB1" s="7" t="s">
        <v>244</v>
      </c>
    </row>
    <row r="2" spans="1:28" x14ac:dyDescent="0.3">
      <c r="A2" s="6" t="s">
        <v>96</v>
      </c>
      <c r="B2" s="6">
        <v>1</v>
      </c>
      <c r="C2" s="1">
        <v>44712</v>
      </c>
      <c r="D2" s="1">
        <v>44720</v>
      </c>
      <c r="E2" s="1">
        <v>44727</v>
      </c>
      <c r="F2">
        <v>60</v>
      </c>
      <c r="G2" s="1">
        <v>44787</v>
      </c>
      <c r="H2" s="1">
        <v>44815</v>
      </c>
      <c r="I2" s="2">
        <v>842930</v>
      </c>
      <c r="J2" s="2">
        <v>1520548</v>
      </c>
      <c r="K2" s="2">
        <f>SUMIF('collection only'!D:D,eslam.data!AB2,'collection only'!E:E)</f>
        <v>1520548</v>
      </c>
      <c r="L2" s="2">
        <v>842930</v>
      </c>
      <c r="O2" s="2">
        <v>1367190</v>
      </c>
      <c r="U2" s="2">
        <v>0</v>
      </c>
      <c r="AB2" s="2" t="str">
        <f>A2&amp;B2</f>
        <v>6TH October tunnel1</v>
      </c>
    </row>
    <row r="3" spans="1:28" x14ac:dyDescent="0.3">
      <c r="A3" s="6" t="s">
        <v>96</v>
      </c>
      <c r="B3" s="6">
        <v>2</v>
      </c>
      <c r="C3" s="1">
        <v>44773</v>
      </c>
      <c r="D3" s="1">
        <v>44783</v>
      </c>
      <c r="E3" s="1">
        <v>44794</v>
      </c>
      <c r="F3">
        <v>60</v>
      </c>
      <c r="G3" s="1">
        <v>44854</v>
      </c>
      <c r="H3" s="1">
        <v>44829</v>
      </c>
      <c r="I3" s="2">
        <v>3756426.15</v>
      </c>
      <c r="J3" s="2">
        <v>3208372.9</v>
      </c>
      <c r="K3" s="2">
        <f>SUMIF('collection only'!D:D,eslam.data!AB3,'collection only'!E:E)</f>
        <v>3508372.9</v>
      </c>
      <c r="L3" s="2">
        <v>4599356.1500000004</v>
      </c>
      <c r="O3" s="2">
        <v>921846.75</v>
      </c>
      <c r="U3" s="2">
        <v>0</v>
      </c>
      <c r="AB3" s="2" t="str">
        <f t="shared" ref="AB3:AB66" si="0">A3&amp;B3</f>
        <v>6TH October tunnel2</v>
      </c>
    </row>
    <row r="4" spans="1:28" x14ac:dyDescent="0.3">
      <c r="A4" s="6" t="s">
        <v>96</v>
      </c>
      <c r="B4" s="6">
        <v>3</v>
      </c>
      <c r="C4" s="1">
        <v>44804</v>
      </c>
      <c r="D4" s="1">
        <v>44810</v>
      </c>
      <c r="E4" s="1">
        <v>44811</v>
      </c>
      <c r="F4">
        <v>60</v>
      </c>
      <c r="G4" s="1">
        <v>44871</v>
      </c>
      <c r="K4" s="2">
        <f>SUMIF('collection only'!D:D,eslam.data!AB4,'collection only'!E:E)</f>
        <v>1E-3</v>
      </c>
      <c r="U4" s="2">
        <v>0</v>
      </c>
      <c r="AB4" s="2" t="str">
        <f t="shared" si="0"/>
        <v>6TH October tunnel3</v>
      </c>
    </row>
    <row r="5" spans="1:28" x14ac:dyDescent="0.3">
      <c r="A5" s="6" t="s">
        <v>96</v>
      </c>
      <c r="B5" s="6">
        <v>4</v>
      </c>
      <c r="C5" s="1">
        <v>44834</v>
      </c>
      <c r="D5" s="1">
        <v>44835</v>
      </c>
      <c r="E5" s="1">
        <v>44878</v>
      </c>
      <c r="F5">
        <v>60</v>
      </c>
      <c r="G5" s="1">
        <v>44938</v>
      </c>
      <c r="H5" s="1">
        <v>44879</v>
      </c>
      <c r="I5" s="2">
        <v>7050454.75</v>
      </c>
      <c r="J5" s="2">
        <v>5155347.5</v>
      </c>
      <c r="K5" s="2">
        <f>SUMIF('collection only'!D:D,eslam.data!AB5,'collection only'!E:E)</f>
        <v>5155347</v>
      </c>
      <c r="L5" s="2">
        <v>11649810.9</v>
      </c>
      <c r="O5" s="2">
        <v>750750</v>
      </c>
      <c r="U5" s="2">
        <v>0</v>
      </c>
      <c r="AB5" s="2" t="str">
        <f t="shared" si="0"/>
        <v>6TH October tunnel4</v>
      </c>
    </row>
    <row r="6" spans="1:28" x14ac:dyDescent="0.3">
      <c r="A6" s="6" t="s">
        <v>96</v>
      </c>
      <c r="B6" s="6">
        <v>5</v>
      </c>
      <c r="C6" s="1">
        <v>44865</v>
      </c>
      <c r="D6" s="1">
        <v>44880</v>
      </c>
      <c r="E6" s="1">
        <v>44882</v>
      </c>
      <c r="F6">
        <v>60</v>
      </c>
      <c r="G6" s="1">
        <v>44942</v>
      </c>
      <c r="H6" s="1">
        <v>44890</v>
      </c>
      <c r="I6" s="2">
        <v>3846689.4</v>
      </c>
      <c r="J6" s="2">
        <v>3524900.34</v>
      </c>
      <c r="K6" s="2">
        <f>SUMIF('collection only'!D:D,eslam.data!AB6,'collection only'!E:E)</f>
        <v>2856009</v>
      </c>
      <c r="L6" s="2">
        <v>15496500.300000001</v>
      </c>
      <c r="O6" s="2">
        <v>298295</v>
      </c>
      <c r="U6" s="2">
        <v>0</v>
      </c>
      <c r="AB6" s="2" t="str">
        <f t="shared" si="0"/>
        <v>6TH October tunnel5</v>
      </c>
    </row>
    <row r="7" spans="1:28" x14ac:dyDescent="0.3">
      <c r="A7" s="6" t="s">
        <v>96</v>
      </c>
      <c r="B7" s="6">
        <v>6</v>
      </c>
      <c r="C7" s="1">
        <v>44926</v>
      </c>
      <c r="D7" s="1">
        <v>44910</v>
      </c>
      <c r="E7" s="1">
        <v>44935</v>
      </c>
      <c r="F7">
        <v>60</v>
      </c>
      <c r="G7" s="1">
        <v>44995</v>
      </c>
      <c r="H7" s="1">
        <v>44969</v>
      </c>
      <c r="I7" s="2">
        <v>1899766.699999999</v>
      </c>
      <c r="J7" s="2">
        <v>1337162.6000000001</v>
      </c>
      <c r="K7" s="2">
        <f>SUMIF('collection only'!D:D,eslam.data!AB7,'collection only'!E:E)</f>
        <v>1337162.6000000001</v>
      </c>
      <c r="L7" s="2">
        <v>17396267</v>
      </c>
      <c r="U7" s="2">
        <v>0</v>
      </c>
      <c r="AB7" s="2" t="str">
        <f t="shared" si="0"/>
        <v>6TH October tunnel6</v>
      </c>
    </row>
    <row r="8" spans="1:28" x14ac:dyDescent="0.3">
      <c r="A8" s="6" t="s">
        <v>81</v>
      </c>
      <c r="B8" s="6">
        <v>1</v>
      </c>
      <c r="C8" s="1">
        <v>44592</v>
      </c>
      <c r="D8" s="1">
        <v>44592</v>
      </c>
      <c r="E8" s="1">
        <v>44595</v>
      </c>
      <c r="F8">
        <v>60</v>
      </c>
      <c r="G8" s="1">
        <v>44655</v>
      </c>
      <c r="K8" s="2">
        <f>SUMIF('collection only'!D:D,eslam.data!AB8,'collection only'!E:E)</f>
        <v>175270.85</v>
      </c>
      <c r="U8" s="2">
        <v>0</v>
      </c>
      <c r="AB8" s="2" t="str">
        <f t="shared" si="0"/>
        <v>Abo Ghaleb Bridge1</v>
      </c>
    </row>
    <row r="9" spans="1:28" x14ac:dyDescent="0.3">
      <c r="A9" s="6" t="s">
        <v>81</v>
      </c>
      <c r="B9" s="6">
        <v>2</v>
      </c>
      <c r="C9" s="1">
        <v>44620</v>
      </c>
      <c r="D9" s="1">
        <v>44620</v>
      </c>
      <c r="E9" s="1">
        <v>44627</v>
      </c>
      <c r="F9">
        <v>60</v>
      </c>
      <c r="G9" s="1">
        <v>44687</v>
      </c>
      <c r="H9" s="1">
        <v>44627</v>
      </c>
      <c r="I9" s="2">
        <v>3079766.6999999988</v>
      </c>
      <c r="J9" s="2">
        <v>2494611.0269999998</v>
      </c>
      <c r="K9" s="2">
        <f>SUMIF('collection only'!D:D,eslam.data!AB9,'collection only'!E:E)</f>
        <v>2494611.0269999998</v>
      </c>
      <c r="L9" s="2">
        <v>15845653.699999999</v>
      </c>
      <c r="U9" s="2">
        <v>0</v>
      </c>
      <c r="AB9" s="2" t="str">
        <f t="shared" si="0"/>
        <v>Abo Ghaleb Bridge2</v>
      </c>
    </row>
    <row r="10" spans="1:28" x14ac:dyDescent="0.3">
      <c r="A10" s="6" t="s">
        <v>81</v>
      </c>
      <c r="B10" s="6">
        <v>3</v>
      </c>
      <c r="C10" s="1">
        <v>44651</v>
      </c>
      <c r="D10" s="1">
        <v>44651</v>
      </c>
      <c r="E10" s="1">
        <v>44655</v>
      </c>
      <c r="F10">
        <v>60</v>
      </c>
      <c r="G10" s="1">
        <v>44715</v>
      </c>
      <c r="H10" s="1">
        <v>44655</v>
      </c>
      <c r="I10" s="2">
        <v>3857104.5</v>
      </c>
      <c r="J10" s="2">
        <v>3124254.645</v>
      </c>
      <c r="K10" s="2">
        <f>SUMIF('collection only'!D:D,eslam.data!AB10,'collection only'!E:E)</f>
        <v>2045810.9230000004</v>
      </c>
      <c r="L10" s="2">
        <v>19702758.199999999</v>
      </c>
      <c r="U10" s="2">
        <v>0</v>
      </c>
      <c r="AB10" s="2" t="str">
        <f t="shared" si="0"/>
        <v>Abo Ghaleb Bridge3</v>
      </c>
    </row>
    <row r="11" spans="1:28" x14ac:dyDescent="0.3">
      <c r="A11" s="6" t="s">
        <v>81</v>
      </c>
      <c r="B11" s="6">
        <v>4</v>
      </c>
      <c r="C11" s="1">
        <v>44681</v>
      </c>
      <c r="D11" s="1">
        <v>44681</v>
      </c>
      <c r="E11" s="1">
        <v>44666</v>
      </c>
      <c r="F11">
        <v>60</v>
      </c>
      <c r="G11" s="1">
        <v>44726</v>
      </c>
      <c r="H11" s="1">
        <v>44782</v>
      </c>
      <c r="I11" s="2">
        <v>17739438</v>
      </c>
      <c r="J11" s="2">
        <v>6555212.9406428598</v>
      </c>
      <c r="K11" s="2">
        <f>SUMIF('collection only'!D:D,eslam.data!AB11,'collection only'!E:E)</f>
        <v>12711007.220000001</v>
      </c>
      <c r="L11" s="2">
        <v>37442196.200000003</v>
      </c>
      <c r="U11" s="2">
        <v>0</v>
      </c>
      <c r="AB11" s="2" t="str">
        <f t="shared" si="0"/>
        <v>Abo Ghaleb Bridge4</v>
      </c>
    </row>
    <row r="12" spans="1:28" x14ac:dyDescent="0.3">
      <c r="A12" s="6" t="s">
        <v>81</v>
      </c>
      <c r="B12" s="6">
        <v>5</v>
      </c>
      <c r="C12" s="1">
        <v>44773</v>
      </c>
      <c r="D12" s="1">
        <v>44773</v>
      </c>
      <c r="E12" s="1">
        <v>44794</v>
      </c>
      <c r="F12">
        <v>60</v>
      </c>
      <c r="G12" s="1">
        <v>44854</v>
      </c>
      <c r="H12" s="1">
        <v>44794</v>
      </c>
      <c r="I12" s="2">
        <v>2031888</v>
      </c>
      <c r="J12" s="2">
        <v>1645829.28</v>
      </c>
      <c r="K12" s="2">
        <f>SUMIF('collection only'!D:D,eslam.data!AB12,'collection only'!E:E)</f>
        <v>1645829.2799999993</v>
      </c>
      <c r="L12" s="2">
        <v>39474084.200000003</v>
      </c>
      <c r="U12" s="2">
        <v>0</v>
      </c>
      <c r="AB12" s="2" t="str">
        <f t="shared" si="0"/>
        <v>Abo Ghaleb Bridge5</v>
      </c>
    </row>
    <row r="13" spans="1:28" x14ac:dyDescent="0.3">
      <c r="A13" s="6" t="s">
        <v>81</v>
      </c>
      <c r="B13" s="6">
        <v>6</v>
      </c>
      <c r="C13" s="1">
        <v>44804</v>
      </c>
      <c r="D13" s="1">
        <v>44804</v>
      </c>
      <c r="E13" s="1">
        <v>44816</v>
      </c>
      <c r="F13">
        <v>60</v>
      </c>
      <c r="G13" s="1">
        <v>44876</v>
      </c>
      <c r="K13" s="2">
        <f>SUMIF('collection only'!D:D,eslam.data!AB13,'collection only'!E:E)</f>
        <v>1E-4</v>
      </c>
      <c r="U13" s="2">
        <v>0</v>
      </c>
      <c r="AB13" s="2" t="str">
        <f t="shared" si="0"/>
        <v>Abo Ghaleb Bridge6</v>
      </c>
    </row>
    <row r="14" spans="1:28" x14ac:dyDescent="0.3">
      <c r="A14" s="6" t="s">
        <v>58</v>
      </c>
      <c r="B14" s="6">
        <v>1</v>
      </c>
      <c r="C14" s="1">
        <v>44104</v>
      </c>
      <c r="D14" s="1">
        <v>44090</v>
      </c>
      <c r="E14" s="1">
        <v>44094</v>
      </c>
      <c r="F14">
        <v>56</v>
      </c>
      <c r="G14" s="1">
        <v>44150</v>
      </c>
      <c r="H14" s="1">
        <v>44096</v>
      </c>
      <c r="I14" s="2">
        <v>1325211.276190476</v>
      </c>
      <c r="J14" s="2">
        <v>1264914.1599999999</v>
      </c>
      <c r="K14" s="2">
        <f>SUMIF('collection only'!D:D,eslam.data!AB14,'collection only'!E:E)</f>
        <v>1264914.1599999999</v>
      </c>
      <c r="L14" s="2">
        <v>1325211.276190476</v>
      </c>
      <c r="U14" s="2">
        <v>0</v>
      </c>
      <c r="AB14" s="2" t="str">
        <f t="shared" si="0"/>
        <v>AEON1</v>
      </c>
    </row>
    <row r="15" spans="1:28" x14ac:dyDescent="0.3">
      <c r="A15" s="6" t="s">
        <v>58</v>
      </c>
      <c r="B15" s="6">
        <v>2</v>
      </c>
      <c r="C15" s="1">
        <v>44135</v>
      </c>
      <c r="D15" s="1">
        <v>44138</v>
      </c>
      <c r="E15" s="1">
        <v>44138</v>
      </c>
      <c r="F15">
        <v>56</v>
      </c>
      <c r="G15" s="1">
        <v>44194</v>
      </c>
      <c r="H15" s="1">
        <v>44180</v>
      </c>
      <c r="I15" s="2">
        <v>1613181.4</v>
      </c>
      <c r="J15" s="2">
        <v>1513146.56</v>
      </c>
      <c r="K15" s="2">
        <f>SUMIF('collection only'!D:D,eslam.data!AB15,'collection only'!E:E)</f>
        <v>1513146.56</v>
      </c>
      <c r="L15" s="2">
        <v>2938392.6761904759</v>
      </c>
      <c r="U15" s="2">
        <v>0</v>
      </c>
      <c r="AB15" s="2" t="str">
        <f t="shared" si="0"/>
        <v>AEON2</v>
      </c>
    </row>
    <row r="16" spans="1:28" x14ac:dyDescent="0.3">
      <c r="A16" s="6" t="s">
        <v>58</v>
      </c>
      <c r="B16" s="6">
        <v>3</v>
      </c>
      <c r="C16" s="1">
        <v>44196</v>
      </c>
      <c r="D16" s="1">
        <v>44185</v>
      </c>
      <c r="E16" s="1">
        <v>44186</v>
      </c>
      <c r="F16">
        <v>56</v>
      </c>
      <c r="G16" s="1">
        <v>44242</v>
      </c>
      <c r="H16" s="1">
        <v>44200</v>
      </c>
      <c r="I16" s="2">
        <v>799158.9955310002</v>
      </c>
      <c r="J16" s="2">
        <v>780253.06769381696</v>
      </c>
      <c r="K16" s="2">
        <f>SUMIF('collection only'!D:D,eslam.data!AB16,'collection only'!E:E)</f>
        <v>780253.07</v>
      </c>
      <c r="L16" s="2">
        <v>3737551.6717214761</v>
      </c>
      <c r="O16" s="2">
        <v>20153.751399340112</v>
      </c>
      <c r="U16" s="2">
        <v>27500</v>
      </c>
      <c r="AB16" s="2" t="str">
        <f t="shared" si="0"/>
        <v>AEON3</v>
      </c>
    </row>
    <row r="17" spans="1:28" x14ac:dyDescent="0.3">
      <c r="A17" s="6" t="s">
        <v>58</v>
      </c>
      <c r="B17" s="6">
        <v>4</v>
      </c>
      <c r="C17" s="1">
        <v>44255</v>
      </c>
      <c r="D17" s="1">
        <v>44255</v>
      </c>
      <c r="E17" s="1">
        <v>44371</v>
      </c>
      <c r="F17">
        <v>56</v>
      </c>
      <c r="G17" s="1">
        <v>44427</v>
      </c>
      <c r="K17" s="2">
        <f>SUMIF('collection only'!D:D,eslam.data!AB17,'collection only'!E:E)</f>
        <v>484406.35</v>
      </c>
      <c r="U17" s="2">
        <v>0</v>
      </c>
      <c r="AB17" s="2" t="str">
        <f t="shared" si="0"/>
        <v>AEON4</v>
      </c>
    </row>
    <row r="18" spans="1:28" x14ac:dyDescent="0.3">
      <c r="A18" s="6" t="s">
        <v>19</v>
      </c>
      <c r="B18" s="6">
        <v>1</v>
      </c>
      <c r="C18" s="1">
        <v>43220</v>
      </c>
      <c r="D18" s="1">
        <v>43241</v>
      </c>
      <c r="E18" s="1">
        <v>43241</v>
      </c>
      <c r="F18">
        <v>15</v>
      </c>
      <c r="G18" s="1">
        <v>43256</v>
      </c>
      <c r="H18" s="1">
        <v>43254</v>
      </c>
      <c r="I18" s="2">
        <v>9888666.6300000008</v>
      </c>
      <c r="J18" s="2">
        <v>2199496</v>
      </c>
      <c r="K18" s="2">
        <f>SUMIF('collection only'!D:D,eslam.data!AB18,'collection only'!E:E)</f>
        <v>55324495</v>
      </c>
      <c r="L18" s="2">
        <v>9888666.6300000008</v>
      </c>
      <c r="M18" s="2">
        <v>53125000</v>
      </c>
      <c r="O18" s="2">
        <v>0</v>
      </c>
      <c r="U18" s="2">
        <v>5395000</v>
      </c>
      <c r="AB18" s="2" t="str">
        <f t="shared" si="0"/>
        <v>Al Jazi1</v>
      </c>
    </row>
    <row r="19" spans="1:28" x14ac:dyDescent="0.3">
      <c r="A19" s="6" t="s">
        <v>19</v>
      </c>
      <c r="B19" s="6">
        <v>2</v>
      </c>
      <c r="C19" s="1">
        <v>43251</v>
      </c>
      <c r="D19" s="1">
        <v>43256</v>
      </c>
      <c r="E19" s="1">
        <v>43258</v>
      </c>
      <c r="F19">
        <v>15</v>
      </c>
      <c r="G19" s="1">
        <v>43273</v>
      </c>
      <c r="H19" s="1">
        <v>43277</v>
      </c>
      <c r="I19" s="2">
        <v>6959342.0999999996</v>
      </c>
      <c r="J19" s="2">
        <v>2330066</v>
      </c>
      <c r="K19" s="2">
        <f>SUMIF('collection only'!D:D,eslam.data!AB19,'collection only'!E:E)</f>
        <v>2330066</v>
      </c>
      <c r="L19" s="2">
        <v>16848008.73</v>
      </c>
      <c r="O19" s="2">
        <v>0</v>
      </c>
      <c r="U19" s="2">
        <v>8409664</v>
      </c>
      <c r="AB19" s="2" t="str">
        <f t="shared" si="0"/>
        <v>Al Jazi2</v>
      </c>
    </row>
    <row r="20" spans="1:28" x14ac:dyDescent="0.3">
      <c r="A20" s="6" t="s">
        <v>19</v>
      </c>
      <c r="B20" s="6">
        <v>3</v>
      </c>
      <c r="C20" s="1">
        <v>43281</v>
      </c>
      <c r="D20" s="1">
        <v>43285</v>
      </c>
      <c r="E20" s="1">
        <v>43288</v>
      </c>
      <c r="F20">
        <v>15</v>
      </c>
      <c r="G20" s="1">
        <v>43303</v>
      </c>
      <c r="H20" s="1">
        <v>43306</v>
      </c>
      <c r="I20" s="2">
        <v>6863084.6799999997</v>
      </c>
      <c r="J20" s="2">
        <v>3357056.9</v>
      </c>
      <c r="K20" s="2">
        <f>SUMIF('collection only'!D:D,eslam.data!AB20,'collection only'!E:E)</f>
        <v>3090062.9</v>
      </c>
      <c r="L20" s="2">
        <v>23711093.41</v>
      </c>
      <c r="O20" s="2">
        <v>0</v>
      </c>
      <c r="U20" s="2">
        <v>10989780.0001</v>
      </c>
      <c r="AB20" s="2" t="str">
        <f t="shared" si="0"/>
        <v>Al Jazi3</v>
      </c>
    </row>
    <row r="21" spans="1:28" x14ac:dyDescent="0.3">
      <c r="A21" s="6" t="s">
        <v>19</v>
      </c>
      <c r="B21" s="6">
        <v>4</v>
      </c>
      <c r="C21" s="1">
        <v>43312</v>
      </c>
      <c r="D21" s="1">
        <v>43305</v>
      </c>
      <c r="E21" s="1">
        <v>43305</v>
      </c>
      <c r="F21">
        <v>15</v>
      </c>
      <c r="G21" s="1">
        <v>43320</v>
      </c>
      <c r="H21" s="1">
        <v>43310</v>
      </c>
      <c r="I21" s="2">
        <v>6873217.2699999996</v>
      </c>
      <c r="J21" s="2">
        <v>3867947.36</v>
      </c>
      <c r="K21" s="2">
        <f>SUMIF('collection only'!D:D,eslam.data!AB21,'collection only'!E:E)</f>
        <v>3867947.36</v>
      </c>
      <c r="L21" s="2">
        <v>30584310.68</v>
      </c>
      <c r="O21" s="2">
        <v>0</v>
      </c>
      <c r="U21" s="2">
        <v>12001158.5</v>
      </c>
      <c r="AB21" s="2" t="str">
        <f t="shared" si="0"/>
        <v>Al Jazi4</v>
      </c>
    </row>
    <row r="22" spans="1:28" x14ac:dyDescent="0.3">
      <c r="A22" s="6" t="s">
        <v>19</v>
      </c>
      <c r="B22" s="6">
        <v>5</v>
      </c>
      <c r="C22" s="1">
        <v>43312</v>
      </c>
      <c r="D22" s="1">
        <v>43320</v>
      </c>
      <c r="E22" s="1">
        <v>43323</v>
      </c>
      <c r="F22">
        <v>15</v>
      </c>
      <c r="G22" s="1">
        <v>43338</v>
      </c>
      <c r="H22" s="1">
        <v>43342</v>
      </c>
      <c r="I22" s="2">
        <v>7893070.9200000018</v>
      </c>
      <c r="J22" s="2">
        <v>4039155</v>
      </c>
      <c r="K22" s="2">
        <f>SUMIF('collection only'!D:D,eslam.data!AB22,'collection only'!E:E)</f>
        <v>4039155</v>
      </c>
      <c r="L22" s="2">
        <v>38477381.600000001</v>
      </c>
      <c r="O22" s="2">
        <v>1152162.9504</v>
      </c>
      <c r="U22" s="2">
        <v>15549196.5</v>
      </c>
      <c r="AB22" s="2" t="str">
        <f t="shared" si="0"/>
        <v>Al Jazi5</v>
      </c>
    </row>
    <row r="23" spans="1:28" x14ac:dyDescent="0.3">
      <c r="A23" s="6" t="s">
        <v>19</v>
      </c>
      <c r="B23" s="6">
        <v>6</v>
      </c>
      <c r="C23" s="1">
        <v>43343</v>
      </c>
      <c r="D23" s="1">
        <v>43348</v>
      </c>
      <c r="E23" s="1">
        <v>43349</v>
      </c>
      <c r="F23">
        <v>15</v>
      </c>
      <c r="G23" s="1">
        <v>43364</v>
      </c>
      <c r="H23" s="1">
        <v>43353</v>
      </c>
      <c r="I23" s="2">
        <v>4850391.5599999949</v>
      </c>
      <c r="J23" s="2">
        <v>2965400.21</v>
      </c>
      <c r="K23" s="2">
        <f>SUMIF('collection only'!D:D,eslam.data!AB23,'collection only'!E:E)</f>
        <v>2383592</v>
      </c>
      <c r="L23" s="2">
        <v>43327773.159999996</v>
      </c>
      <c r="O23" s="2">
        <v>1152162.95</v>
      </c>
      <c r="U23" s="2">
        <v>16838621.5</v>
      </c>
      <c r="AB23" s="2" t="str">
        <f t="shared" si="0"/>
        <v>Al Jazi6</v>
      </c>
    </row>
    <row r="24" spans="1:28" x14ac:dyDescent="0.3">
      <c r="A24" s="6" t="s">
        <v>19</v>
      </c>
      <c r="B24" s="6">
        <v>7</v>
      </c>
      <c r="C24" s="1">
        <v>43373</v>
      </c>
      <c r="D24" s="1">
        <v>43374</v>
      </c>
      <c r="E24" s="1">
        <v>43375</v>
      </c>
      <c r="F24">
        <v>15</v>
      </c>
      <c r="G24" s="1">
        <v>43390</v>
      </c>
      <c r="H24" s="1">
        <v>43389</v>
      </c>
      <c r="I24" s="2">
        <v>9360993.2600000054</v>
      </c>
      <c r="J24" s="2">
        <v>4138160</v>
      </c>
      <c r="K24" s="2">
        <f>SUMIF('collection only'!D:D,eslam.data!AB24,'collection only'!E:E)</f>
        <v>4138160</v>
      </c>
      <c r="L24" s="2">
        <v>52688766.420000002</v>
      </c>
      <c r="O24" s="2">
        <v>782387</v>
      </c>
      <c r="U24" s="2">
        <v>19429378.5</v>
      </c>
      <c r="AB24" s="2" t="str">
        <f t="shared" si="0"/>
        <v>Al Jazi7</v>
      </c>
    </row>
    <row r="25" spans="1:28" x14ac:dyDescent="0.3">
      <c r="A25" s="6" t="s">
        <v>19</v>
      </c>
      <c r="B25" s="6">
        <v>8</v>
      </c>
      <c r="C25" s="1">
        <v>43404</v>
      </c>
      <c r="D25" s="1">
        <v>43401</v>
      </c>
      <c r="E25" s="1">
        <v>43402</v>
      </c>
      <c r="F25">
        <v>15</v>
      </c>
      <c r="G25" s="1">
        <v>43417</v>
      </c>
      <c r="H25" s="1">
        <v>43410</v>
      </c>
      <c r="I25" s="2">
        <v>13305889.630000001</v>
      </c>
      <c r="J25" s="2">
        <v>7730375.21</v>
      </c>
      <c r="K25" s="2">
        <f>SUMIF('collection only'!D:D,eslam.data!AB25,'collection only'!E:E)</f>
        <v>6905844.1900000004</v>
      </c>
      <c r="L25" s="2">
        <v>65994656.049999997</v>
      </c>
      <c r="O25" s="2">
        <v>684096.75</v>
      </c>
      <c r="U25" s="2">
        <v>22966415.34</v>
      </c>
      <c r="AB25" s="2" t="str">
        <f t="shared" si="0"/>
        <v>Al Jazi8</v>
      </c>
    </row>
    <row r="26" spans="1:28" x14ac:dyDescent="0.3">
      <c r="A26" s="6" t="s">
        <v>19</v>
      </c>
      <c r="B26" s="6">
        <v>9</v>
      </c>
      <c r="C26" s="1">
        <v>43434</v>
      </c>
      <c r="D26" s="1">
        <v>43423</v>
      </c>
      <c r="E26" s="1">
        <v>43423</v>
      </c>
      <c r="F26">
        <v>15</v>
      </c>
      <c r="G26" s="1">
        <v>43438</v>
      </c>
      <c r="H26" s="1">
        <v>43432</v>
      </c>
      <c r="I26" s="2">
        <v>11249079.119999999</v>
      </c>
      <c r="J26" s="2">
        <v>3297350.06</v>
      </c>
      <c r="K26" s="2">
        <f>SUMIF('collection only'!D:D,eslam.data!AB26,'collection only'!E:E)</f>
        <v>1762571</v>
      </c>
      <c r="L26" s="2">
        <v>77243735.170000002</v>
      </c>
      <c r="O26" s="2">
        <v>504071.29</v>
      </c>
      <c r="U26" s="2">
        <v>28710343.34</v>
      </c>
      <c r="AB26" s="2" t="str">
        <f t="shared" si="0"/>
        <v>Al Jazi9</v>
      </c>
    </row>
    <row r="27" spans="1:28" x14ac:dyDescent="0.3">
      <c r="A27" s="6" t="s">
        <v>19</v>
      </c>
      <c r="B27" s="6">
        <v>10</v>
      </c>
      <c r="C27" s="1">
        <v>43465</v>
      </c>
      <c r="D27" s="1">
        <v>43438</v>
      </c>
      <c r="E27" s="1">
        <v>43438</v>
      </c>
      <c r="F27">
        <v>15</v>
      </c>
      <c r="G27" s="1">
        <v>43453</v>
      </c>
      <c r="H27" s="1">
        <v>43453</v>
      </c>
      <c r="I27" s="2">
        <v>7201307.2300000042</v>
      </c>
      <c r="J27" s="2">
        <v>3398127.58</v>
      </c>
      <c r="K27" s="2">
        <f>SUMIF('collection only'!D:D,eslam.data!AB27,'collection only'!E:E)</f>
        <v>2302251</v>
      </c>
      <c r="L27" s="2">
        <v>84445042.400000006</v>
      </c>
      <c r="O27" s="2">
        <v>324045.83</v>
      </c>
      <c r="U27" s="2">
        <v>32846001.300000001</v>
      </c>
      <c r="AB27" s="2" t="str">
        <f t="shared" si="0"/>
        <v>Al Jazi10</v>
      </c>
    </row>
    <row r="28" spans="1:28" x14ac:dyDescent="0.3">
      <c r="A28" s="6" t="s">
        <v>19</v>
      </c>
      <c r="B28" s="6">
        <v>11</v>
      </c>
      <c r="C28" s="1">
        <v>43465</v>
      </c>
      <c r="D28" s="1">
        <v>43458</v>
      </c>
      <c r="E28" s="1">
        <v>43458</v>
      </c>
      <c r="F28">
        <v>15</v>
      </c>
      <c r="G28" s="1">
        <v>43473</v>
      </c>
      <c r="H28" s="1">
        <v>43473</v>
      </c>
      <c r="I28" s="2">
        <v>10407080.279999999</v>
      </c>
      <c r="J28" s="2">
        <v>4227710.49</v>
      </c>
      <c r="K28" s="2">
        <f>SUMIF('collection only'!D:D,eslam.data!AB28,'collection only'!E:E)</f>
        <v>3838772.36</v>
      </c>
      <c r="L28" s="2">
        <v>94852122.680000007</v>
      </c>
      <c r="O28" s="2">
        <v>1E-3</v>
      </c>
      <c r="U28" s="2">
        <v>37611714.979999997</v>
      </c>
      <c r="AB28" s="2" t="str">
        <f t="shared" si="0"/>
        <v>Al Jazi11</v>
      </c>
    </row>
    <row r="29" spans="1:28" x14ac:dyDescent="0.3">
      <c r="A29" s="6" t="s">
        <v>19</v>
      </c>
      <c r="B29" s="6">
        <v>12</v>
      </c>
      <c r="C29" s="1">
        <v>43496</v>
      </c>
      <c r="D29" s="1">
        <v>43486</v>
      </c>
      <c r="E29" s="1">
        <v>43487</v>
      </c>
      <c r="F29">
        <v>15</v>
      </c>
      <c r="G29" s="1">
        <v>43502</v>
      </c>
      <c r="H29" s="1">
        <v>43500</v>
      </c>
      <c r="I29" s="2">
        <v>8329656</v>
      </c>
      <c r="J29" s="2">
        <v>2264521.5099999998</v>
      </c>
      <c r="K29" s="2">
        <f>SUMIF('collection only'!D:D,eslam.data!AB29,'collection only'!E:E)</f>
        <v>922154</v>
      </c>
      <c r="L29" s="2">
        <v>103181778.68000001</v>
      </c>
      <c r="O29" s="2">
        <v>1E-3</v>
      </c>
      <c r="U29" s="2">
        <v>42316559.840000004</v>
      </c>
      <c r="AB29" s="2" t="str">
        <f t="shared" si="0"/>
        <v>Al Jazi12</v>
      </c>
    </row>
    <row r="30" spans="1:28" x14ac:dyDescent="0.3">
      <c r="A30" s="6" t="s">
        <v>19</v>
      </c>
      <c r="B30" s="6">
        <v>13</v>
      </c>
      <c r="C30" s="1">
        <v>43524</v>
      </c>
      <c r="D30" s="1">
        <v>43513</v>
      </c>
      <c r="E30" s="1">
        <v>43515</v>
      </c>
      <c r="F30">
        <v>15</v>
      </c>
      <c r="G30" s="1">
        <v>43530</v>
      </c>
      <c r="H30" s="1">
        <v>43528</v>
      </c>
      <c r="I30" s="2">
        <v>8749208.7599999905</v>
      </c>
      <c r="J30" s="2">
        <v>3848045.61</v>
      </c>
      <c r="K30" s="2">
        <f>SUMIF('collection only'!D:D,eslam.data!AB30,'collection only'!E:E)</f>
        <v>2994292.79</v>
      </c>
      <c r="L30" s="2">
        <v>111930987.44</v>
      </c>
      <c r="O30" s="2">
        <v>347539.5</v>
      </c>
      <c r="U30" s="2">
        <v>47070296.159999996</v>
      </c>
      <c r="AB30" s="2" t="str">
        <f t="shared" si="0"/>
        <v>Al Jazi13</v>
      </c>
    </row>
    <row r="31" spans="1:28" x14ac:dyDescent="0.3">
      <c r="A31" s="6" t="s">
        <v>19</v>
      </c>
      <c r="B31" s="6">
        <v>14</v>
      </c>
      <c r="C31" s="1">
        <v>43555</v>
      </c>
      <c r="D31" s="1">
        <v>43544</v>
      </c>
      <c r="E31" s="1">
        <v>43545</v>
      </c>
      <c r="F31">
        <v>15</v>
      </c>
      <c r="G31" s="1">
        <v>43560</v>
      </c>
      <c r="H31" s="1">
        <v>43563</v>
      </c>
      <c r="I31" s="2">
        <v>9382086.3700000048</v>
      </c>
      <c r="J31" s="2">
        <v>1995238.89</v>
      </c>
      <c r="K31" s="2">
        <f>SUMIF('collection only'!D:D,eslam.data!AB31,'collection only'!E:E)</f>
        <v>1629015.64</v>
      </c>
      <c r="L31" s="2">
        <v>121313073.81</v>
      </c>
      <c r="O31" s="2">
        <v>104261.85</v>
      </c>
      <c r="U31" s="2">
        <v>52347380.670000002</v>
      </c>
      <c r="AB31" s="2" t="str">
        <f t="shared" si="0"/>
        <v>Al Jazi14</v>
      </c>
    </row>
    <row r="32" spans="1:28" x14ac:dyDescent="0.3">
      <c r="A32" s="6" t="s">
        <v>19</v>
      </c>
      <c r="B32" s="6">
        <v>15</v>
      </c>
      <c r="C32" s="1">
        <v>43585</v>
      </c>
      <c r="D32" s="1">
        <v>43576</v>
      </c>
      <c r="E32" s="1">
        <v>43579</v>
      </c>
      <c r="F32">
        <v>15</v>
      </c>
      <c r="G32" s="1">
        <v>43594</v>
      </c>
      <c r="H32" s="1">
        <v>43594</v>
      </c>
      <c r="I32" s="2">
        <v>9011217.1899999976</v>
      </c>
      <c r="J32" s="2">
        <v>2738501.15</v>
      </c>
      <c r="K32" s="2">
        <f>SUMIF('collection only'!D:D,eslam.data!AB32,'collection only'!E:E)</f>
        <v>2107757</v>
      </c>
      <c r="L32" s="2">
        <v>130324291</v>
      </c>
      <c r="O32" s="2">
        <v>208523.7</v>
      </c>
      <c r="U32" s="2">
        <v>56948226.200000003</v>
      </c>
      <c r="AB32" s="2" t="str">
        <f t="shared" si="0"/>
        <v>Al Jazi15</v>
      </c>
    </row>
    <row r="33" spans="1:28" x14ac:dyDescent="0.3">
      <c r="A33" s="6" t="s">
        <v>19</v>
      </c>
      <c r="B33" s="6">
        <v>16</v>
      </c>
      <c r="C33" s="1">
        <v>43585</v>
      </c>
      <c r="D33" s="1">
        <v>43594</v>
      </c>
      <c r="E33" s="1">
        <v>43597</v>
      </c>
      <c r="F33">
        <v>15</v>
      </c>
      <c r="G33" s="1">
        <v>43612</v>
      </c>
      <c r="H33" s="1">
        <v>43617</v>
      </c>
      <c r="I33" s="2">
        <v>9502208.8799999952</v>
      </c>
      <c r="J33" s="2">
        <v>1009779.23</v>
      </c>
      <c r="K33" s="2">
        <f>SUMIF('collection only'!D:D,eslam.data!AB33,'collection only'!E:E)</f>
        <v>120989.08</v>
      </c>
      <c r="L33" s="2">
        <v>139826499.88</v>
      </c>
      <c r="O33" s="2">
        <v>1E-4</v>
      </c>
      <c r="U33" s="2">
        <v>63851171.859999999</v>
      </c>
      <c r="AB33" s="2" t="str">
        <f t="shared" si="0"/>
        <v>Al Jazi16</v>
      </c>
    </row>
    <row r="34" spans="1:28" x14ac:dyDescent="0.3">
      <c r="A34" s="6" t="s">
        <v>19</v>
      </c>
      <c r="B34" s="6">
        <v>17</v>
      </c>
      <c r="C34" s="1">
        <v>43646</v>
      </c>
      <c r="D34" s="1">
        <v>43632</v>
      </c>
      <c r="E34" s="1">
        <v>43634</v>
      </c>
      <c r="F34">
        <v>15</v>
      </c>
      <c r="G34" s="1">
        <v>43649</v>
      </c>
      <c r="H34" s="1">
        <v>43652</v>
      </c>
      <c r="I34" s="2">
        <v>7664029.3199999928</v>
      </c>
      <c r="J34" s="2">
        <v>3577364.85</v>
      </c>
      <c r="K34" s="2">
        <f>SUMIF('collection only'!D:D,eslam.data!AB34,'collection only'!E:E)</f>
        <v>2935343.72</v>
      </c>
      <c r="L34" s="2">
        <v>147490529.19999999</v>
      </c>
      <c r="O34" s="2">
        <v>0</v>
      </c>
      <c r="U34" s="2">
        <v>67191637.780000001</v>
      </c>
      <c r="AB34" s="2" t="str">
        <f t="shared" si="0"/>
        <v>Al Jazi17</v>
      </c>
    </row>
    <row r="35" spans="1:28" x14ac:dyDescent="0.3">
      <c r="A35" s="6" t="s">
        <v>19</v>
      </c>
      <c r="B35" s="6">
        <v>18</v>
      </c>
      <c r="C35" s="1">
        <v>43677</v>
      </c>
      <c r="D35" s="1">
        <v>43661</v>
      </c>
      <c r="E35" s="1">
        <v>43661</v>
      </c>
      <c r="F35">
        <v>15</v>
      </c>
      <c r="G35" s="1">
        <v>43676</v>
      </c>
      <c r="H35" s="1">
        <v>43673</v>
      </c>
      <c r="I35" s="2">
        <v>7401622.4300000072</v>
      </c>
      <c r="J35" s="2">
        <v>3297235.7</v>
      </c>
      <c r="K35" s="2">
        <f>SUMIF('collection only'!D:D,eslam.data!AB35,'collection only'!E:E)</f>
        <v>2748544.1</v>
      </c>
      <c r="L35" s="2">
        <v>154892151.63</v>
      </c>
      <c r="U35" s="2">
        <v>70366044.939999998</v>
      </c>
      <c r="AB35" s="2" t="str">
        <f t="shared" si="0"/>
        <v>Al Jazi18</v>
      </c>
    </row>
    <row r="36" spans="1:28" x14ac:dyDescent="0.3">
      <c r="A36" s="6" t="s">
        <v>19</v>
      </c>
      <c r="B36" s="6">
        <v>19</v>
      </c>
      <c r="C36" s="1">
        <v>43708</v>
      </c>
      <c r="D36" s="1">
        <v>43697</v>
      </c>
      <c r="E36" s="1">
        <v>43698</v>
      </c>
      <c r="F36">
        <v>15</v>
      </c>
      <c r="G36" s="1">
        <v>43713</v>
      </c>
      <c r="H36" s="1">
        <v>43718</v>
      </c>
      <c r="I36" s="2">
        <v>9504587.6299999952</v>
      </c>
      <c r="J36" s="2">
        <v>4336532.29</v>
      </c>
      <c r="K36" s="2">
        <f>SUMIF('collection only'!D:D,eslam.data!AB36,'collection only'!E:E)</f>
        <v>3100493.1100000003</v>
      </c>
      <c r="L36" s="2">
        <v>164396739.25999999</v>
      </c>
      <c r="U36" s="2">
        <v>74067058.469999999</v>
      </c>
      <c r="AB36" s="2" t="str">
        <f t="shared" si="0"/>
        <v>Al Jazi19</v>
      </c>
    </row>
    <row r="37" spans="1:28" x14ac:dyDescent="0.3">
      <c r="A37" s="6" t="s">
        <v>19</v>
      </c>
      <c r="B37" s="6">
        <v>20</v>
      </c>
      <c r="C37" s="1">
        <v>43738</v>
      </c>
      <c r="D37" s="1">
        <v>43738</v>
      </c>
      <c r="E37" s="1">
        <v>43745</v>
      </c>
      <c r="F37">
        <v>15</v>
      </c>
      <c r="G37" s="1">
        <v>43760</v>
      </c>
      <c r="H37" s="1">
        <v>43772</v>
      </c>
      <c r="I37" s="2">
        <v>8799095.4900000095</v>
      </c>
      <c r="J37" s="2">
        <v>2000000</v>
      </c>
      <c r="K37" s="2">
        <f>SUMIF('collection only'!D:D,eslam.data!AB37,'collection only'!E:E)</f>
        <v>371543.5</v>
      </c>
      <c r="L37" s="2">
        <v>173195834.75</v>
      </c>
      <c r="U37" s="2">
        <v>80216713.090000004</v>
      </c>
      <c r="AB37" s="2" t="str">
        <f t="shared" si="0"/>
        <v>Al Jazi20</v>
      </c>
    </row>
    <row r="38" spans="1:28" x14ac:dyDescent="0.3">
      <c r="A38" s="6" t="s">
        <v>19</v>
      </c>
      <c r="B38" s="6">
        <v>21</v>
      </c>
      <c r="C38" s="1">
        <v>43861</v>
      </c>
      <c r="D38" s="1">
        <v>43873</v>
      </c>
      <c r="E38" s="1">
        <v>43873</v>
      </c>
      <c r="F38">
        <v>15</v>
      </c>
      <c r="G38" s="1">
        <v>43888</v>
      </c>
      <c r="H38" s="1">
        <v>43914</v>
      </c>
      <c r="I38" s="2">
        <v>33097306.620499909</v>
      </c>
      <c r="J38" s="2">
        <v>5243962.1948168874</v>
      </c>
      <c r="K38" s="2">
        <f>SUMIF('collection only'!D:D,eslam.data!AB38,'collection only'!E:E)</f>
        <v>1E-4</v>
      </c>
      <c r="L38" s="2">
        <v>206293141.37049991</v>
      </c>
      <c r="U38" s="2">
        <v>93639432.282000005</v>
      </c>
      <c r="AB38" s="2" t="str">
        <f t="shared" si="0"/>
        <v>Al Jazi21</v>
      </c>
    </row>
    <row r="39" spans="1:28" x14ac:dyDescent="0.3">
      <c r="A39" s="6" t="s">
        <v>19</v>
      </c>
      <c r="B39" s="6">
        <v>22</v>
      </c>
      <c r="C39" s="1">
        <v>43951</v>
      </c>
      <c r="D39" s="1">
        <v>43942</v>
      </c>
      <c r="E39" s="1">
        <v>44563</v>
      </c>
      <c r="F39">
        <v>15</v>
      </c>
      <c r="G39" s="1">
        <v>44925</v>
      </c>
      <c r="H39" s="1">
        <v>44585</v>
      </c>
      <c r="I39" s="2">
        <v>4356240.1195001006</v>
      </c>
      <c r="J39" s="2">
        <v>8742870.7200000007</v>
      </c>
      <c r="K39" s="2">
        <f>SUMIF('collection only'!D:D,eslam.data!AB39,'collection only'!E:E)</f>
        <v>8591440.4900000002</v>
      </c>
      <c r="L39" s="2">
        <v>210649381.49000001</v>
      </c>
      <c r="AB39" s="2" t="str">
        <f t="shared" si="0"/>
        <v>Al Jazi22</v>
      </c>
    </row>
    <row r="40" spans="1:28" x14ac:dyDescent="0.3">
      <c r="A40" s="6" t="s">
        <v>35</v>
      </c>
      <c r="B40" s="6">
        <v>1</v>
      </c>
      <c r="C40" s="1">
        <v>43555</v>
      </c>
      <c r="D40" s="1">
        <v>43544</v>
      </c>
      <c r="E40" s="1">
        <v>43545</v>
      </c>
      <c r="F40">
        <v>15</v>
      </c>
      <c r="G40" s="1">
        <v>43560</v>
      </c>
      <c r="H40" s="1">
        <v>43579</v>
      </c>
      <c r="I40" s="2">
        <v>2348807.6</v>
      </c>
      <c r="J40" s="2">
        <v>90608.89</v>
      </c>
      <c r="K40" s="2">
        <f>SUMIF('collection only'!D:D,eslam.data!AB40,'collection only'!E:E)</f>
        <v>14757189.01</v>
      </c>
      <c r="L40" s="2">
        <v>2348807.6</v>
      </c>
      <c r="M40" s="2">
        <v>14666580.119999999</v>
      </c>
      <c r="U40" s="2">
        <v>1554730.83</v>
      </c>
      <c r="AB40" s="2" t="str">
        <f t="shared" si="0"/>
        <v>Al Jazi - Center Zone1</v>
      </c>
    </row>
    <row r="41" spans="1:28" x14ac:dyDescent="0.3">
      <c r="A41" s="6" t="s">
        <v>35</v>
      </c>
      <c r="B41" s="6">
        <v>2</v>
      </c>
      <c r="C41" s="1">
        <v>43585</v>
      </c>
      <c r="D41" s="1">
        <v>43594</v>
      </c>
      <c r="E41" s="1">
        <v>43597</v>
      </c>
      <c r="F41">
        <v>15</v>
      </c>
      <c r="G41" s="1">
        <v>43612</v>
      </c>
      <c r="H41" s="1">
        <v>43614</v>
      </c>
      <c r="I41" s="2">
        <v>6291718.0099999998</v>
      </c>
      <c r="J41" s="2">
        <v>2035039.03</v>
      </c>
      <c r="K41" s="2">
        <f>SUMIF('collection only'!D:D,eslam.data!AB41,'collection only'!E:E)</f>
        <v>1686320.29</v>
      </c>
      <c r="L41" s="2">
        <v>8640525.6099999994</v>
      </c>
      <c r="U41" s="2">
        <v>4268341.03</v>
      </c>
      <c r="AB41" s="2" t="str">
        <f t="shared" si="0"/>
        <v>Al Jazi - Center Zone2</v>
      </c>
    </row>
    <row r="42" spans="1:28" x14ac:dyDescent="0.3">
      <c r="A42" s="6" t="s">
        <v>35</v>
      </c>
      <c r="B42" s="6">
        <v>3</v>
      </c>
      <c r="C42" s="1">
        <v>43677</v>
      </c>
      <c r="D42" s="1">
        <v>43661</v>
      </c>
      <c r="E42" s="1">
        <v>43661</v>
      </c>
      <c r="F42">
        <v>15</v>
      </c>
      <c r="G42" s="1">
        <v>43676</v>
      </c>
      <c r="H42" s="1">
        <v>43709</v>
      </c>
      <c r="I42" s="2">
        <v>12038668.84</v>
      </c>
      <c r="J42" s="2">
        <v>360179.68</v>
      </c>
      <c r="K42" s="2">
        <f>SUMIF('collection only'!D:D,eslam.data!AB42,'collection only'!E:E)</f>
        <v>360179.68</v>
      </c>
      <c r="L42" s="2">
        <v>20679194.449999999</v>
      </c>
      <c r="U42" s="2">
        <v>12373789.15</v>
      </c>
      <c r="AB42" s="2" t="str">
        <f t="shared" si="0"/>
        <v>Al Jazi - Center Zone3</v>
      </c>
    </row>
    <row r="43" spans="1:28" x14ac:dyDescent="0.3">
      <c r="A43" s="6" t="s">
        <v>35</v>
      </c>
      <c r="B43" s="6">
        <v>4</v>
      </c>
      <c r="C43" s="1">
        <v>43708</v>
      </c>
      <c r="D43" s="1">
        <v>43697</v>
      </c>
      <c r="E43" s="1">
        <v>43698</v>
      </c>
      <c r="F43">
        <v>15</v>
      </c>
      <c r="G43" s="1">
        <v>43713</v>
      </c>
      <c r="H43" s="1">
        <v>43718</v>
      </c>
      <c r="I43" s="2">
        <v>4840645.7400000021</v>
      </c>
      <c r="J43" s="2">
        <v>1090291.72</v>
      </c>
      <c r="K43" s="2">
        <f>SUMIF('collection only'!D:D,eslam.data!AB43,'collection only'!E:E)</f>
        <v>370581.69</v>
      </c>
      <c r="L43" s="2">
        <v>25519840.190000001</v>
      </c>
      <c r="U43" s="2">
        <v>15657190.5</v>
      </c>
      <c r="AB43" s="2" t="str">
        <f t="shared" si="0"/>
        <v>Al Jazi - Center Zone4</v>
      </c>
    </row>
    <row r="44" spans="1:28" x14ac:dyDescent="0.3">
      <c r="A44" s="6" t="s">
        <v>35</v>
      </c>
      <c r="B44" s="6">
        <v>5</v>
      </c>
      <c r="C44" s="1">
        <v>43738</v>
      </c>
      <c r="D44" s="1">
        <v>43738</v>
      </c>
      <c r="E44" s="1">
        <v>43746</v>
      </c>
      <c r="F44">
        <v>15</v>
      </c>
      <c r="G44" s="1">
        <v>43761</v>
      </c>
      <c r="H44" s="1">
        <v>43772</v>
      </c>
      <c r="I44" s="2">
        <v>7051826.3099999987</v>
      </c>
      <c r="J44" s="2">
        <v>1000000</v>
      </c>
      <c r="K44" s="2">
        <f>SUMIF('collection only'!D:D,eslam.data!AB44,'collection only'!E:E)</f>
        <v>858100</v>
      </c>
      <c r="L44" s="2">
        <v>32571666.5</v>
      </c>
      <c r="U44" s="2">
        <v>20595342.09</v>
      </c>
      <c r="AB44" s="2" t="str">
        <f t="shared" si="0"/>
        <v>Al Jazi - Center Zone5</v>
      </c>
    </row>
    <row r="45" spans="1:28" x14ac:dyDescent="0.3">
      <c r="A45" s="6" t="s">
        <v>35</v>
      </c>
      <c r="B45" s="6">
        <v>6</v>
      </c>
      <c r="C45" s="1">
        <v>43861</v>
      </c>
      <c r="D45" s="1">
        <v>43873</v>
      </c>
      <c r="E45" s="1">
        <v>43873</v>
      </c>
      <c r="F45">
        <v>15</v>
      </c>
      <c r="G45" s="1">
        <v>43888</v>
      </c>
      <c r="H45" s="1">
        <v>43914</v>
      </c>
      <c r="I45" s="2">
        <v>6082957.0300000012</v>
      </c>
      <c r="J45" s="2">
        <v>-2446690.14</v>
      </c>
      <c r="K45" s="2">
        <f>SUMIF('collection only'!D:D,eslam.data!AB45,'collection only'!E:E)</f>
        <v>-0.01</v>
      </c>
      <c r="L45" s="2">
        <v>38654623.530000001</v>
      </c>
      <c r="U45" s="2">
        <v>22479352.289999999</v>
      </c>
      <c r="AB45" s="2" t="str">
        <f t="shared" si="0"/>
        <v>Al Jazi - Center Zone6</v>
      </c>
    </row>
    <row r="46" spans="1:28" x14ac:dyDescent="0.3">
      <c r="A46" s="6" t="s">
        <v>35</v>
      </c>
      <c r="B46" s="6">
        <v>7</v>
      </c>
      <c r="C46" s="1">
        <v>43921</v>
      </c>
      <c r="D46" s="1">
        <v>43911</v>
      </c>
      <c r="E46" s="1">
        <v>44563</v>
      </c>
      <c r="F46">
        <v>15</v>
      </c>
      <c r="G46" s="1">
        <v>44925</v>
      </c>
      <c r="H46" s="1">
        <v>44585</v>
      </c>
      <c r="I46" s="2">
        <v>966768.06485783309</v>
      </c>
      <c r="J46" s="2">
        <v>151431.31865216259</v>
      </c>
      <c r="K46" s="2">
        <f>SUMIF('collection only'!D:D,eslam.data!AB46,'collection only'!E:E)</f>
        <v>151431.32</v>
      </c>
      <c r="L46" s="2">
        <v>39621391.594857827</v>
      </c>
      <c r="AB46" s="2" t="str">
        <f t="shared" si="0"/>
        <v>Al Jazi - Center Zone7</v>
      </c>
    </row>
    <row r="47" spans="1:28" x14ac:dyDescent="0.3">
      <c r="A47" s="6" t="s">
        <v>76</v>
      </c>
      <c r="B47" s="6">
        <v>1</v>
      </c>
      <c r="C47" s="1">
        <v>44500</v>
      </c>
      <c r="D47" s="1">
        <v>44500</v>
      </c>
      <c r="E47" s="1">
        <v>44535</v>
      </c>
      <c r="F47">
        <v>30</v>
      </c>
      <c r="G47" s="1">
        <v>44565</v>
      </c>
      <c r="K47" s="2">
        <f>SUMIF('collection only'!D:D,eslam.data!AB47,'collection only'!E:E)</f>
        <v>1459340</v>
      </c>
      <c r="U47" s="2">
        <v>0</v>
      </c>
      <c r="AB47" s="2" t="str">
        <f t="shared" si="0"/>
        <v>Alfa Lab1</v>
      </c>
    </row>
    <row r="48" spans="1:28" x14ac:dyDescent="0.3">
      <c r="A48" s="6" t="s">
        <v>39</v>
      </c>
      <c r="B48" s="6">
        <v>1</v>
      </c>
      <c r="C48" s="1">
        <v>43646</v>
      </c>
      <c r="D48" s="1">
        <v>43648</v>
      </c>
      <c r="E48" s="1">
        <v>43699</v>
      </c>
      <c r="F48">
        <v>31</v>
      </c>
      <c r="G48" s="1">
        <v>43730</v>
      </c>
      <c r="K48" s="2">
        <f>SUMIF('collection only'!D:D,eslam.data!AB48,'collection only'!E:E)</f>
        <v>659568.19999999995</v>
      </c>
      <c r="U48" s="2">
        <v>0</v>
      </c>
      <c r="AB48" s="2" t="str">
        <f t="shared" si="0"/>
        <v>Allegria-New Modifications1</v>
      </c>
    </row>
    <row r="49" spans="1:28" x14ac:dyDescent="0.3">
      <c r="A49" s="6" t="s">
        <v>97</v>
      </c>
      <c r="B49" s="6">
        <v>2</v>
      </c>
      <c r="C49" s="1">
        <v>44742</v>
      </c>
      <c r="D49" s="1">
        <v>44742</v>
      </c>
      <c r="E49" s="1">
        <v>44747</v>
      </c>
      <c r="F49">
        <v>42</v>
      </c>
      <c r="G49" s="1">
        <v>44789</v>
      </c>
      <c r="H49" s="1">
        <v>44748</v>
      </c>
      <c r="I49" s="2">
        <v>1243970</v>
      </c>
      <c r="J49" s="2">
        <v>836570</v>
      </c>
      <c r="K49" s="2">
        <f>SUMIF('collection only'!D:D,eslam.data!AB49,'collection only'!E:E)</f>
        <v>837813.8</v>
      </c>
      <c r="L49" s="2">
        <v>1243970</v>
      </c>
      <c r="S49" s="2">
        <v>65308.425000000003</v>
      </c>
      <c r="T49" s="2">
        <v>65308.425000000003</v>
      </c>
      <c r="U49" s="2">
        <v>0</v>
      </c>
      <c r="AB49" s="2" t="str">
        <f t="shared" si="0"/>
        <v>Astoria - Sharm2</v>
      </c>
    </row>
    <row r="50" spans="1:28" x14ac:dyDescent="0.3">
      <c r="A50" s="6" t="s">
        <v>97</v>
      </c>
      <c r="B50" s="6">
        <v>3</v>
      </c>
      <c r="C50" s="1">
        <v>44773</v>
      </c>
      <c r="D50" s="1">
        <v>44773</v>
      </c>
      <c r="E50" s="1">
        <v>44776</v>
      </c>
      <c r="F50">
        <v>42</v>
      </c>
      <c r="G50" s="1">
        <v>44818</v>
      </c>
      <c r="H50" s="1">
        <v>44782</v>
      </c>
      <c r="I50" s="2">
        <v>401082.64999999991</v>
      </c>
      <c r="J50" s="2">
        <v>269728</v>
      </c>
      <c r="K50" s="2">
        <f>SUMIF('collection only'!D:D,eslam.data!AB50,'collection only'!E:E)</f>
        <v>269728</v>
      </c>
      <c r="L50" s="2">
        <v>1645052.65</v>
      </c>
      <c r="P50" s="2">
        <v>98567.65</v>
      </c>
      <c r="S50" s="2">
        <v>21056.84</v>
      </c>
      <c r="T50" s="2">
        <v>21056.84</v>
      </c>
      <c r="U50" s="2">
        <v>0</v>
      </c>
      <c r="AB50" s="2" t="str">
        <f t="shared" si="0"/>
        <v>Astoria - Sharm3</v>
      </c>
    </row>
    <row r="51" spans="1:28" x14ac:dyDescent="0.3">
      <c r="A51" s="6" t="s">
        <v>97</v>
      </c>
      <c r="B51" s="6">
        <v>4</v>
      </c>
      <c r="C51" s="1">
        <v>44804</v>
      </c>
      <c r="D51" s="1">
        <v>44804</v>
      </c>
      <c r="E51" s="1">
        <v>44804</v>
      </c>
      <c r="F51">
        <v>42</v>
      </c>
      <c r="G51" s="1">
        <v>44846</v>
      </c>
      <c r="H51" s="1">
        <v>44809</v>
      </c>
      <c r="I51" s="2">
        <v>2440310</v>
      </c>
      <c r="J51" s="2">
        <v>1641108</v>
      </c>
      <c r="K51" s="2">
        <f>SUMIF('collection only'!D:D,eslam.data!AB51,'collection only'!E:E)</f>
        <v>1641108</v>
      </c>
      <c r="L51" s="2">
        <v>4085362.65</v>
      </c>
      <c r="P51" s="2">
        <v>98567.65</v>
      </c>
      <c r="S51" s="2">
        <v>128116.27499999999</v>
      </c>
      <c r="T51" s="2">
        <v>128116.27499999999</v>
      </c>
      <c r="U51" s="2">
        <v>0</v>
      </c>
      <c r="AB51" s="2" t="str">
        <f t="shared" si="0"/>
        <v>Astoria - Sharm4</v>
      </c>
    </row>
    <row r="52" spans="1:28" x14ac:dyDescent="0.3">
      <c r="A52" s="6" t="s">
        <v>97</v>
      </c>
      <c r="B52" s="6">
        <v>5</v>
      </c>
      <c r="C52" s="1">
        <v>44834</v>
      </c>
      <c r="D52" s="1">
        <v>44834</v>
      </c>
      <c r="E52" s="1">
        <v>44838</v>
      </c>
      <c r="F52">
        <v>42</v>
      </c>
      <c r="G52" s="1">
        <v>44880</v>
      </c>
      <c r="H52" s="1">
        <v>44840</v>
      </c>
      <c r="I52" s="2">
        <v>1055208</v>
      </c>
      <c r="J52" s="2">
        <v>709627</v>
      </c>
      <c r="K52" s="2">
        <f>SUMIF('collection only'!D:D,eslam.data!AB52,'collection only'!E:E)</f>
        <v>709627</v>
      </c>
      <c r="L52" s="2">
        <v>5140570.6500000004</v>
      </c>
      <c r="P52" s="2">
        <v>98567.65</v>
      </c>
      <c r="R52" s="2">
        <v>33170</v>
      </c>
      <c r="S52" s="2">
        <v>55398</v>
      </c>
      <c r="T52" s="2">
        <v>55398</v>
      </c>
      <c r="U52" s="2">
        <v>0</v>
      </c>
      <c r="AB52" s="2" t="str">
        <f t="shared" si="0"/>
        <v>Astoria - Sharm5</v>
      </c>
    </row>
    <row r="53" spans="1:28" x14ac:dyDescent="0.3">
      <c r="A53" s="6" t="s">
        <v>97</v>
      </c>
      <c r="B53" s="6">
        <v>6</v>
      </c>
      <c r="C53" s="1">
        <v>44865</v>
      </c>
      <c r="D53" s="1">
        <v>44865</v>
      </c>
      <c r="E53" s="1">
        <v>44862</v>
      </c>
      <c r="F53">
        <v>42</v>
      </c>
      <c r="G53" s="1">
        <v>44904</v>
      </c>
      <c r="H53" s="1">
        <v>44864</v>
      </c>
      <c r="I53" s="2">
        <v>314831.48999999929</v>
      </c>
      <c r="J53" s="2">
        <v>244817</v>
      </c>
      <c r="K53" s="2">
        <f>SUMIF('collection only'!D:D,eslam.data!AB53,'collection only'!E:E)</f>
        <v>244817</v>
      </c>
      <c r="L53" s="2">
        <v>5455402.1399999997</v>
      </c>
      <c r="P53" s="2">
        <v>98567.65</v>
      </c>
      <c r="S53" s="2">
        <v>221100</v>
      </c>
      <c r="T53" s="2">
        <v>221100</v>
      </c>
      <c r="U53" s="2">
        <v>0</v>
      </c>
      <c r="AB53" s="2" t="str">
        <f t="shared" si="0"/>
        <v>Astoria - Sharm6</v>
      </c>
    </row>
    <row r="54" spans="1:28" x14ac:dyDescent="0.3">
      <c r="A54" s="6" t="s">
        <v>97</v>
      </c>
      <c r="B54" s="6">
        <v>7</v>
      </c>
      <c r="C54" s="1">
        <v>44895</v>
      </c>
      <c r="D54" s="1">
        <v>44893</v>
      </c>
      <c r="E54" s="1">
        <v>44893</v>
      </c>
      <c r="F54">
        <v>42</v>
      </c>
      <c r="G54" s="1">
        <v>44935</v>
      </c>
      <c r="K54" s="2">
        <f>SUMIF('collection only'!D:D,eslam.data!AB54,'collection only'!E:E)</f>
        <v>654151</v>
      </c>
      <c r="U54" s="2">
        <v>0</v>
      </c>
      <c r="AB54" s="2" t="str">
        <f t="shared" si="0"/>
        <v>Astoria - Sharm7</v>
      </c>
    </row>
    <row r="55" spans="1:28" x14ac:dyDescent="0.3">
      <c r="A55" s="6" t="s">
        <v>97</v>
      </c>
      <c r="B55" s="6">
        <v>8</v>
      </c>
      <c r="C55" s="1">
        <v>44957</v>
      </c>
      <c r="D55" s="1">
        <v>44958</v>
      </c>
      <c r="E55" s="1">
        <v>44958</v>
      </c>
      <c r="F55">
        <v>42</v>
      </c>
      <c r="G55" s="1">
        <v>45000</v>
      </c>
      <c r="K55" s="2">
        <f>SUMIF('collection only'!D:D,eslam.data!AB55,'collection only'!E:E)</f>
        <v>1160836</v>
      </c>
      <c r="U55" s="2">
        <v>0</v>
      </c>
      <c r="AB55" s="2" t="str">
        <f t="shared" si="0"/>
        <v>Astoria - Sharm8</v>
      </c>
    </row>
    <row r="56" spans="1:28" x14ac:dyDescent="0.3">
      <c r="A56" s="6" t="s">
        <v>86</v>
      </c>
      <c r="B56" s="6">
        <v>1</v>
      </c>
      <c r="C56" s="1">
        <v>44592</v>
      </c>
      <c r="D56" s="1">
        <v>44605</v>
      </c>
      <c r="E56" s="1">
        <v>44607</v>
      </c>
      <c r="F56">
        <v>42</v>
      </c>
      <c r="G56" s="1">
        <v>44649</v>
      </c>
      <c r="H56" s="1">
        <v>44620</v>
      </c>
      <c r="I56" s="2">
        <v>6707988.5199999996</v>
      </c>
      <c r="J56" s="2">
        <v>4511122</v>
      </c>
      <c r="K56" s="2">
        <f>SUMIF('collection only'!D:D,eslam.data!AB56,'collection only'!E:E)</f>
        <v>52550866.5</v>
      </c>
      <c r="L56" s="2">
        <v>6707988.5199999996</v>
      </c>
      <c r="N56" s="2">
        <v>2000000</v>
      </c>
      <c r="U56" s="2">
        <v>0</v>
      </c>
      <c r="AB56" s="2" t="str">
        <f t="shared" si="0"/>
        <v>Astoria Hotel1</v>
      </c>
    </row>
    <row r="57" spans="1:28" x14ac:dyDescent="0.3">
      <c r="A57" s="6" t="s">
        <v>86</v>
      </c>
      <c r="B57" s="6">
        <v>2</v>
      </c>
      <c r="C57" s="1">
        <v>44620</v>
      </c>
      <c r="D57" s="1">
        <v>44620</v>
      </c>
      <c r="E57" s="1">
        <v>44629</v>
      </c>
      <c r="F57">
        <v>42</v>
      </c>
      <c r="G57" s="1">
        <v>44671</v>
      </c>
      <c r="H57" s="1">
        <v>44643</v>
      </c>
      <c r="I57" s="2">
        <v>3507480.42</v>
      </c>
      <c r="J57" s="2">
        <v>2448868</v>
      </c>
      <c r="K57" s="2">
        <f>SUMIF('collection only'!D:D,eslam.data!AB57,'collection only'!E:E)</f>
        <v>20864765.800000001</v>
      </c>
      <c r="L57" s="2">
        <v>10215468.939999999</v>
      </c>
      <c r="O57" s="2">
        <v>140761.4</v>
      </c>
      <c r="S57" s="2">
        <v>191180.79</v>
      </c>
      <c r="T57" s="2">
        <v>191180.79</v>
      </c>
      <c r="U57" s="2">
        <v>0</v>
      </c>
      <c r="AB57" s="2" t="str">
        <f t="shared" si="0"/>
        <v>Astoria Hotel2</v>
      </c>
    </row>
    <row r="58" spans="1:28" x14ac:dyDescent="0.3">
      <c r="A58" s="6" t="s">
        <v>86</v>
      </c>
      <c r="B58" s="6">
        <v>3</v>
      </c>
      <c r="C58" s="1">
        <v>44651</v>
      </c>
      <c r="D58" s="1">
        <v>44651</v>
      </c>
      <c r="E58" s="1">
        <v>44658</v>
      </c>
      <c r="F58">
        <v>42</v>
      </c>
      <c r="G58" s="1">
        <v>44700</v>
      </c>
      <c r="H58" s="1">
        <v>44672</v>
      </c>
      <c r="I58" s="2">
        <v>6522225.370000001</v>
      </c>
      <c r="J58" s="2">
        <v>5421697</v>
      </c>
      <c r="K58" s="2">
        <f>SUMIF('collection only'!D:D,eslam.data!AB58,'collection only'!E:E)</f>
        <v>14629645.9</v>
      </c>
      <c r="L58" s="2">
        <v>16737694.310000001</v>
      </c>
      <c r="O58" s="2">
        <v>3185804.68</v>
      </c>
      <c r="S58" s="2">
        <v>501707.065</v>
      </c>
      <c r="T58" s="2">
        <v>501707.065</v>
      </c>
      <c r="U58" s="2">
        <v>0</v>
      </c>
      <c r="AB58" s="2" t="str">
        <f t="shared" si="0"/>
        <v>Astoria Hotel3</v>
      </c>
    </row>
    <row r="59" spans="1:28" x14ac:dyDescent="0.3">
      <c r="A59" s="6" t="s">
        <v>86</v>
      </c>
      <c r="B59" s="6">
        <v>4</v>
      </c>
      <c r="C59" s="1">
        <v>44681</v>
      </c>
      <c r="D59" s="1">
        <v>44691</v>
      </c>
      <c r="E59" s="1">
        <v>44698</v>
      </c>
      <c r="F59">
        <v>42</v>
      </c>
      <c r="G59" s="1">
        <v>44740</v>
      </c>
      <c r="H59" s="1">
        <v>44712</v>
      </c>
      <c r="I59" s="2">
        <v>5466647.2400000002</v>
      </c>
      <c r="J59" s="2">
        <v>4634265</v>
      </c>
      <c r="K59" s="2">
        <f>SUMIF('collection only'!D:D,eslam.data!AB59,'collection only'!E:E)</f>
        <v>13842213.9</v>
      </c>
      <c r="L59" s="2">
        <v>22204341.550000001</v>
      </c>
      <c r="O59" s="2">
        <v>4790259</v>
      </c>
      <c r="P59" s="2">
        <v>987281.94</v>
      </c>
      <c r="S59" s="2">
        <v>1171022.6299999999</v>
      </c>
      <c r="T59" s="2">
        <v>1171022.6299999999</v>
      </c>
      <c r="U59" s="2">
        <v>0</v>
      </c>
      <c r="AB59" s="2" t="str">
        <f t="shared" si="0"/>
        <v>Astoria Hotel4</v>
      </c>
    </row>
    <row r="60" spans="1:28" x14ac:dyDescent="0.3">
      <c r="A60" s="6" t="s">
        <v>86</v>
      </c>
      <c r="B60" s="6">
        <v>5</v>
      </c>
      <c r="C60" s="1">
        <v>44712</v>
      </c>
      <c r="D60" s="1">
        <v>44713</v>
      </c>
      <c r="E60" s="1">
        <v>44717</v>
      </c>
      <c r="F60">
        <v>42</v>
      </c>
      <c r="G60" s="1">
        <v>44759</v>
      </c>
      <c r="H60" s="1">
        <v>44740</v>
      </c>
      <c r="I60" s="2">
        <v>3030560.1014405489</v>
      </c>
      <c r="J60" s="2">
        <v>5818860</v>
      </c>
      <c r="K60" s="2">
        <f>SUMIF('collection only'!D:D,eslam.data!AB60,'collection only'!E:E)</f>
        <v>5818860</v>
      </c>
      <c r="L60" s="2">
        <v>25234901.65144055</v>
      </c>
      <c r="O60" s="2">
        <v>9900984.5197730418</v>
      </c>
      <c r="P60" s="2">
        <v>1091283.2220000001</v>
      </c>
      <c r="S60" s="2">
        <v>538643.04561475001</v>
      </c>
      <c r="T60" s="2">
        <v>538643.04561475001</v>
      </c>
      <c r="U60" s="2">
        <v>0</v>
      </c>
      <c r="AB60" s="2" t="str">
        <f t="shared" si="0"/>
        <v>Astoria Hotel5</v>
      </c>
    </row>
    <row r="61" spans="1:28" x14ac:dyDescent="0.3">
      <c r="A61" s="6" t="s">
        <v>86</v>
      </c>
      <c r="B61" s="6">
        <v>6</v>
      </c>
      <c r="C61" s="1">
        <v>44742</v>
      </c>
      <c r="D61" s="1">
        <v>44740</v>
      </c>
      <c r="E61" s="1">
        <v>44741</v>
      </c>
      <c r="F61">
        <v>42</v>
      </c>
      <c r="G61" s="1">
        <v>44783</v>
      </c>
      <c r="H61" s="1">
        <v>44748</v>
      </c>
      <c r="I61" s="2">
        <v>14829494.34855945</v>
      </c>
      <c r="J61" s="2">
        <v>8446328.1300000008</v>
      </c>
      <c r="K61" s="2">
        <f>SUMIF('collection only'!D:D,eslam.data!AB61,'collection only'!E:E)</f>
        <v>8446328.129999999</v>
      </c>
      <c r="L61" s="2">
        <v>40064396</v>
      </c>
      <c r="O61" s="2">
        <v>11427302</v>
      </c>
      <c r="P61" s="2">
        <v>2183203.94</v>
      </c>
      <c r="S61" s="2">
        <v>2103380.5</v>
      </c>
      <c r="T61" s="2">
        <v>2103380.5</v>
      </c>
      <c r="U61" s="2">
        <v>0</v>
      </c>
      <c r="AB61" s="2" t="str">
        <f t="shared" si="0"/>
        <v>Astoria Hotel6</v>
      </c>
    </row>
    <row r="62" spans="1:28" x14ac:dyDescent="0.3">
      <c r="A62" s="6" t="s">
        <v>86</v>
      </c>
      <c r="B62" s="6">
        <v>7</v>
      </c>
      <c r="C62" s="1">
        <v>44773</v>
      </c>
      <c r="D62" s="1">
        <v>44776</v>
      </c>
      <c r="E62" s="1">
        <v>44777</v>
      </c>
      <c r="F62">
        <v>42</v>
      </c>
      <c r="G62" s="1">
        <v>44819</v>
      </c>
      <c r="H62" s="1">
        <v>44781</v>
      </c>
      <c r="I62" s="2">
        <v>11030217.630000001</v>
      </c>
      <c r="J62" s="2">
        <v>8710615</v>
      </c>
      <c r="K62" s="2">
        <f>SUMIF('collection only'!D:D,eslam.data!AB62,'collection only'!E:E)</f>
        <v>8710615</v>
      </c>
      <c r="L62" s="2">
        <v>51094613.630000003</v>
      </c>
      <c r="O62" s="2">
        <v>12186248.359999999</v>
      </c>
      <c r="P62" s="2">
        <v>2194500</v>
      </c>
      <c r="S62" s="2">
        <v>849101.84</v>
      </c>
      <c r="T62" s="2">
        <v>849101.84</v>
      </c>
      <c r="U62" s="2">
        <v>0</v>
      </c>
      <c r="AB62" s="2" t="str">
        <f t="shared" si="0"/>
        <v>Astoria Hotel7</v>
      </c>
    </row>
    <row r="63" spans="1:28" x14ac:dyDescent="0.3">
      <c r="A63" s="6" t="s">
        <v>86</v>
      </c>
      <c r="B63" s="6">
        <v>8</v>
      </c>
      <c r="C63" s="1">
        <v>44804</v>
      </c>
      <c r="D63" s="1">
        <v>44793</v>
      </c>
      <c r="E63" s="1">
        <v>44798</v>
      </c>
      <c r="F63">
        <v>42</v>
      </c>
      <c r="G63" s="1">
        <v>44840</v>
      </c>
      <c r="H63" s="1">
        <v>44812</v>
      </c>
      <c r="I63" s="2">
        <v>14516248.369999999</v>
      </c>
      <c r="J63" s="2">
        <v>2805916</v>
      </c>
      <c r="K63" s="2">
        <f>SUMIF('collection only'!D:D,eslam.data!AB63,'collection only'!E:E)</f>
        <v>2805916</v>
      </c>
      <c r="L63" s="2">
        <v>65610862</v>
      </c>
      <c r="O63" s="2">
        <v>13343046</v>
      </c>
      <c r="P63" s="2">
        <v>6856879.1299999999</v>
      </c>
      <c r="S63" s="2">
        <v>3444570.26</v>
      </c>
      <c r="T63" s="2">
        <v>3444570.26</v>
      </c>
      <c r="U63" s="2">
        <v>0</v>
      </c>
      <c r="AB63" s="2" t="str">
        <f t="shared" si="0"/>
        <v>Astoria Hotel8</v>
      </c>
    </row>
    <row r="64" spans="1:28" x14ac:dyDescent="0.3">
      <c r="A64" s="6" t="s">
        <v>86</v>
      </c>
      <c r="B64" s="6">
        <v>9</v>
      </c>
      <c r="C64" s="1">
        <v>44834</v>
      </c>
      <c r="D64" s="1">
        <v>44819</v>
      </c>
      <c r="E64" s="1">
        <v>44825</v>
      </c>
      <c r="F64">
        <v>42</v>
      </c>
      <c r="G64" s="1">
        <v>44867</v>
      </c>
      <c r="H64" s="1">
        <v>44830</v>
      </c>
      <c r="I64" s="2">
        <v>10555127.630000001</v>
      </c>
      <c r="J64" s="2">
        <v>6286403</v>
      </c>
      <c r="K64" s="2">
        <f>SUMIF('collection only'!D:D,eslam.data!AB64,'collection only'!E:E)</f>
        <v>6286403</v>
      </c>
      <c r="L64" s="2">
        <v>76165989.629999995</v>
      </c>
      <c r="O64" s="2">
        <v>6497174.9500000002</v>
      </c>
      <c r="P64" s="2">
        <v>1117474.28</v>
      </c>
      <c r="S64" s="2">
        <v>713450.5</v>
      </c>
      <c r="T64" s="2">
        <v>713450.5</v>
      </c>
      <c r="U64" s="2">
        <v>0</v>
      </c>
      <c r="AB64" s="2" t="str">
        <f t="shared" si="0"/>
        <v>Astoria Hotel9</v>
      </c>
    </row>
    <row r="65" spans="1:28" x14ac:dyDescent="0.3">
      <c r="A65" s="6" t="s">
        <v>86</v>
      </c>
      <c r="B65" s="6">
        <v>10</v>
      </c>
      <c r="C65" s="1">
        <v>44834</v>
      </c>
      <c r="D65" s="1">
        <v>44831</v>
      </c>
      <c r="E65" s="1">
        <v>44837</v>
      </c>
      <c r="F65">
        <v>42</v>
      </c>
      <c r="G65" s="1">
        <v>44879</v>
      </c>
      <c r="H65" s="1">
        <v>44840</v>
      </c>
      <c r="I65" s="2">
        <v>9739259.1600000113</v>
      </c>
      <c r="J65" s="2">
        <v>4982321</v>
      </c>
      <c r="K65" s="2">
        <f>SUMIF('collection only'!D:D,eslam.data!AB65,'collection only'!E:E)</f>
        <v>4982321</v>
      </c>
      <c r="L65" s="2">
        <v>85905248.790000007</v>
      </c>
      <c r="O65" s="2">
        <v>7583343.2699999996</v>
      </c>
      <c r="P65" s="2">
        <v>4748282.13</v>
      </c>
      <c r="S65" s="2">
        <v>565619.52</v>
      </c>
      <c r="T65" s="2">
        <v>565619.52</v>
      </c>
      <c r="U65" s="2">
        <v>0</v>
      </c>
      <c r="AB65" s="2" t="str">
        <f t="shared" si="0"/>
        <v>Astoria Hotel10</v>
      </c>
    </row>
    <row r="66" spans="1:28" x14ac:dyDescent="0.3">
      <c r="A66" s="6" t="s">
        <v>86</v>
      </c>
      <c r="B66" s="6">
        <v>11</v>
      </c>
      <c r="C66" s="1">
        <v>44865</v>
      </c>
      <c r="D66" s="1">
        <v>44851</v>
      </c>
      <c r="E66" s="1">
        <v>44857</v>
      </c>
      <c r="F66">
        <v>42</v>
      </c>
      <c r="G66" s="1">
        <v>44899</v>
      </c>
      <c r="H66" s="1">
        <v>44865</v>
      </c>
      <c r="I66" s="2">
        <v>22454296.859999999</v>
      </c>
      <c r="J66" s="2">
        <v>10757000</v>
      </c>
      <c r="K66" s="2">
        <f>SUMIF('collection only'!D:D,eslam.data!AB66,'collection only'!E:E)</f>
        <v>10757000</v>
      </c>
      <c r="L66" s="2">
        <v>108359545.65000001</v>
      </c>
      <c r="O66" s="2">
        <v>9996725.4800000004</v>
      </c>
      <c r="P66" s="2">
        <v>8116978.46</v>
      </c>
      <c r="S66" s="2">
        <v>6188712.4199999999</v>
      </c>
      <c r="T66" s="2">
        <v>6188712.4199999999</v>
      </c>
      <c r="U66" s="2">
        <v>0</v>
      </c>
      <c r="AB66" s="2" t="str">
        <f t="shared" si="0"/>
        <v>Astoria Hotel11</v>
      </c>
    </row>
    <row r="67" spans="1:28" x14ac:dyDescent="0.3">
      <c r="A67" s="6" t="s">
        <v>86</v>
      </c>
      <c r="B67" s="6">
        <v>12</v>
      </c>
      <c r="C67" s="1">
        <v>44865</v>
      </c>
      <c r="D67" s="1">
        <v>44865</v>
      </c>
      <c r="E67" s="1">
        <v>44868</v>
      </c>
      <c r="F67">
        <v>42</v>
      </c>
      <c r="G67" s="1">
        <v>44910</v>
      </c>
      <c r="H67" s="1">
        <v>44875</v>
      </c>
      <c r="I67" s="2">
        <v>7707398.9399999976</v>
      </c>
      <c r="J67" s="2">
        <v>2603000</v>
      </c>
      <c r="K67" s="2">
        <f>SUMIF('collection only'!D:D,eslam.data!AB67,'collection only'!E:E)</f>
        <v>2603000</v>
      </c>
      <c r="L67" s="2">
        <v>116066944.59</v>
      </c>
      <c r="O67" s="2">
        <v>7811106.6299999999</v>
      </c>
      <c r="P67" s="2">
        <v>9547937.3699999992</v>
      </c>
      <c r="S67" s="2">
        <v>6484069.9199999999</v>
      </c>
      <c r="T67" s="2">
        <v>6484069.9199999999</v>
      </c>
      <c r="U67" s="2">
        <v>0</v>
      </c>
      <c r="AB67" s="2" t="str">
        <f t="shared" ref="AB67:AB130" si="1">A67&amp;B67</f>
        <v>Astoria Hotel12</v>
      </c>
    </row>
    <row r="68" spans="1:28" x14ac:dyDescent="0.3">
      <c r="A68" s="6" t="s">
        <v>86</v>
      </c>
      <c r="B68" s="6">
        <v>13</v>
      </c>
      <c r="C68" s="1">
        <v>44895</v>
      </c>
      <c r="D68" s="1">
        <v>44884</v>
      </c>
      <c r="E68" s="1">
        <v>44887</v>
      </c>
      <c r="F68">
        <v>42</v>
      </c>
      <c r="G68" s="1">
        <v>44929</v>
      </c>
      <c r="H68" s="1">
        <v>44893</v>
      </c>
      <c r="I68" s="2">
        <v>11273556.70999999</v>
      </c>
      <c r="J68" s="2">
        <v>5389256</v>
      </c>
      <c r="K68" s="2">
        <f>SUMIF('collection only'!D:D,eslam.data!AB68,'collection only'!E:E)</f>
        <v>5389256</v>
      </c>
      <c r="L68" s="2">
        <v>127340501.3</v>
      </c>
      <c r="O68" s="2">
        <v>8209371.2999999998</v>
      </c>
      <c r="P68" s="2">
        <v>13101564.960000001</v>
      </c>
      <c r="S68" s="2">
        <v>7095844.8849999998</v>
      </c>
      <c r="T68" s="2">
        <v>7095844.8849999998</v>
      </c>
      <c r="U68" s="2">
        <v>0</v>
      </c>
      <c r="AB68" s="2" t="str">
        <f t="shared" si="1"/>
        <v>Astoria Hotel13</v>
      </c>
    </row>
    <row r="69" spans="1:28" x14ac:dyDescent="0.3">
      <c r="A69" s="6" t="s">
        <v>86</v>
      </c>
      <c r="B69" s="6">
        <v>14</v>
      </c>
      <c r="C69" s="1">
        <v>44895</v>
      </c>
      <c r="D69" s="1">
        <v>44900</v>
      </c>
      <c r="E69" s="1">
        <v>44903</v>
      </c>
      <c r="F69">
        <v>42</v>
      </c>
      <c r="G69" s="1">
        <v>44945</v>
      </c>
      <c r="H69" s="1">
        <v>44915</v>
      </c>
      <c r="I69" s="2">
        <v>13597376.250000009</v>
      </c>
      <c r="J69" s="2">
        <v>6216098</v>
      </c>
      <c r="K69" s="2">
        <f>SUMIF('collection only'!D:D,eslam.data!AB69,'collection only'!E:E)</f>
        <v>6216098</v>
      </c>
      <c r="L69" s="2">
        <v>140937877.55000001</v>
      </c>
      <c r="O69" s="2">
        <v>8044171.1299999999</v>
      </c>
      <c r="P69" s="2">
        <v>13024305.91</v>
      </c>
      <c r="S69" s="2">
        <v>7801447.1299999999</v>
      </c>
      <c r="T69" s="2">
        <v>7801447.1299999999</v>
      </c>
      <c r="U69" s="2">
        <v>0</v>
      </c>
      <c r="AB69" s="2" t="str">
        <f t="shared" si="1"/>
        <v>Astoria Hotel14</v>
      </c>
    </row>
    <row r="70" spans="1:28" x14ac:dyDescent="0.3">
      <c r="A70" s="6" t="s">
        <v>86</v>
      </c>
      <c r="B70" s="6">
        <v>15</v>
      </c>
      <c r="C70" s="1">
        <v>44926</v>
      </c>
      <c r="D70" s="1">
        <v>44926</v>
      </c>
      <c r="E70" s="1">
        <v>44921</v>
      </c>
      <c r="F70">
        <v>42</v>
      </c>
      <c r="G70" s="1">
        <v>44963</v>
      </c>
      <c r="H70" s="1">
        <v>44951</v>
      </c>
      <c r="I70" s="2">
        <v>9032753.1099999845</v>
      </c>
      <c r="J70" s="2">
        <v>4185662</v>
      </c>
      <c r="K70" s="2">
        <f>SUMIF('collection only'!D:D,eslam.data!AB70,'collection only'!E:E)</f>
        <v>4185662</v>
      </c>
      <c r="L70" s="2">
        <v>149970630.66</v>
      </c>
      <c r="O70" s="2">
        <v>8062383.0300000003</v>
      </c>
      <c r="P70" s="2">
        <v>14785109.699999999</v>
      </c>
      <c r="S70" s="2">
        <v>8276577.2599999998</v>
      </c>
      <c r="T70" s="2">
        <v>8276577.2599999998</v>
      </c>
      <c r="U70" s="2">
        <v>0</v>
      </c>
      <c r="AB70" s="2" t="str">
        <f t="shared" si="1"/>
        <v>Astoria Hotel15</v>
      </c>
    </row>
    <row r="71" spans="1:28" x14ac:dyDescent="0.3">
      <c r="A71" s="6" t="s">
        <v>86</v>
      </c>
      <c r="B71" s="6">
        <v>16</v>
      </c>
      <c r="C71" s="1">
        <v>44957</v>
      </c>
      <c r="D71" s="1">
        <v>44965</v>
      </c>
      <c r="E71" s="1">
        <v>44966</v>
      </c>
      <c r="F71">
        <v>42</v>
      </c>
      <c r="G71" s="1">
        <v>45008</v>
      </c>
      <c r="H71" s="1">
        <v>44982</v>
      </c>
      <c r="I71" s="2">
        <v>9372213.8300000131</v>
      </c>
      <c r="J71" s="2">
        <v>3225683</v>
      </c>
      <c r="K71" s="2">
        <f>SUMIF('collection only'!D:D,eslam.data!AB71,'collection only'!E:E)</f>
        <v>3225683</v>
      </c>
      <c r="L71" s="2">
        <v>159342844.49000001</v>
      </c>
      <c r="O71" s="2">
        <v>5542006.2300000004</v>
      </c>
      <c r="P71" s="2">
        <v>15892420.279999999</v>
      </c>
      <c r="S71" s="2">
        <v>8642599.6449999996</v>
      </c>
      <c r="T71" s="2">
        <v>8642599.6449999996</v>
      </c>
      <c r="U71" s="2">
        <v>0</v>
      </c>
      <c r="AB71" s="2" t="str">
        <f t="shared" si="1"/>
        <v>Astoria Hotel16</v>
      </c>
    </row>
    <row r="72" spans="1:28" x14ac:dyDescent="0.3">
      <c r="A72" s="6" t="s">
        <v>86</v>
      </c>
      <c r="B72" s="6">
        <v>17</v>
      </c>
      <c r="C72" s="1">
        <v>44985</v>
      </c>
      <c r="D72" s="1">
        <v>44994</v>
      </c>
      <c r="E72" s="1">
        <v>44998</v>
      </c>
      <c r="F72">
        <v>42</v>
      </c>
      <c r="G72" s="1">
        <v>45040</v>
      </c>
      <c r="H72" s="1">
        <v>45018</v>
      </c>
      <c r="I72" s="2">
        <v>7818140.349999994</v>
      </c>
      <c r="J72" s="2">
        <v>2804159</v>
      </c>
      <c r="K72" s="2">
        <f>SUMIF('collection only'!D:D,eslam.data!AB72,'collection only'!E:E)</f>
        <v>2804159</v>
      </c>
      <c r="L72" s="2">
        <v>167160984.84</v>
      </c>
      <c r="O72" s="2">
        <v>3697164.11</v>
      </c>
      <c r="P72" s="2">
        <v>15797479.810000001</v>
      </c>
      <c r="S72" s="2">
        <v>8960809.9100000001</v>
      </c>
      <c r="T72" s="2">
        <v>8960809.9100000001</v>
      </c>
      <c r="U72" s="2">
        <v>0</v>
      </c>
      <c r="AB72" s="2" t="str">
        <f t="shared" si="1"/>
        <v>Astoria Hotel17</v>
      </c>
    </row>
    <row r="73" spans="1:28" x14ac:dyDescent="0.3">
      <c r="A73" s="6" t="s">
        <v>86</v>
      </c>
      <c r="B73" s="6">
        <v>18</v>
      </c>
      <c r="C73" s="1">
        <v>45046</v>
      </c>
      <c r="D73" s="1">
        <v>45035</v>
      </c>
      <c r="E73" s="1">
        <v>45035</v>
      </c>
      <c r="F73">
        <v>42</v>
      </c>
      <c r="G73" s="1">
        <v>45077</v>
      </c>
      <c r="H73" s="1">
        <v>45056</v>
      </c>
      <c r="I73" s="2">
        <v>10420915.54999998</v>
      </c>
      <c r="J73" s="2">
        <v>4819756</v>
      </c>
      <c r="K73" s="2">
        <f>SUMIF('collection only'!D:D,eslam.data!AB73,'collection only'!E:E)</f>
        <v>4819756</v>
      </c>
      <c r="L73" s="2">
        <v>177581900.38999999</v>
      </c>
      <c r="O73" s="2">
        <v>3697164.11</v>
      </c>
      <c r="P73" s="2">
        <v>22952907.309999999</v>
      </c>
      <c r="S73" s="2">
        <v>9507907.9749999996</v>
      </c>
      <c r="T73" s="2">
        <v>9507907.9749999996</v>
      </c>
      <c r="U73" s="2">
        <v>0</v>
      </c>
      <c r="AB73" s="2" t="str">
        <f t="shared" si="1"/>
        <v>Astoria Hotel18</v>
      </c>
    </row>
    <row r="74" spans="1:28" x14ac:dyDescent="0.3">
      <c r="A74" s="6" t="s">
        <v>86</v>
      </c>
      <c r="B74" s="6">
        <v>19</v>
      </c>
      <c r="C74" s="1">
        <v>45077</v>
      </c>
      <c r="D74" s="1">
        <v>45084</v>
      </c>
      <c r="E74" s="1">
        <v>45085</v>
      </c>
      <c r="F74">
        <v>42</v>
      </c>
      <c r="G74" s="1">
        <v>45127</v>
      </c>
      <c r="H74" s="1">
        <v>45096</v>
      </c>
      <c r="I74" s="2">
        <v>12873774.135801321</v>
      </c>
      <c r="J74" s="2">
        <v>1511334.2103860229</v>
      </c>
      <c r="K74" s="2">
        <f>SUMIF('collection only'!D:D,eslam.data!AB74,'collection only'!E:E)</f>
        <v>1511334.24</v>
      </c>
      <c r="L74" s="2">
        <v>190455674.5258013</v>
      </c>
      <c r="P74" s="2">
        <v>28856915.525801301</v>
      </c>
      <c r="S74" s="2">
        <v>10019924.470000001</v>
      </c>
      <c r="T74" s="2">
        <v>10019924.470000001</v>
      </c>
      <c r="U74" s="2">
        <v>0</v>
      </c>
      <c r="AB74" s="2" t="str">
        <f t="shared" si="1"/>
        <v>Astoria Hotel19</v>
      </c>
    </row>
    <row r="75" spans="1:28" x14ac:dyDescent="0.3">
      <c r="A75" s="6" t="s">
        <v>86</v>
      </c>
      <c r="B75" s="6">
        <v>20</v>
      </c>
      <c r="C75" s="1">
        <v>45107</v>
      </c>
      <c r="D75" s="1">
        <v>45120</v>
      </c>
      <c r="E75" s="1">
        <v>45120</v>
      </c>
      <c r="F75">
        <v>42</v>
      </c>
      <c r="G75" s="1">
        <v>45162</v>
      </c>
      <c r="H75" s="1">
        <v>45140</v>
      </c>
      <c r="I75" s="2">
        <v>3956219.0141986911</v>
      </c>
      <c r="J75" s="2">
        <v>3400772</v>
      </c>
      <c r="K75" s="2">
        <f>SUMIF('collection only'!D:D,eslam.data!AB75,'collection only'!E:E)</f>
        <v>1E-4</v>
      </c>
      <c r="L75" s="2">
        <v>194411893.53999999</v>
      </c>
      <c r="O75" s="2">
        <v>84871.19</v>
      </c>
      <c r="P75" s="2">
        <v>34031882.789999999</v>
      </c>
      <c r="S75" s="2">
        <v>10210867.970000001</v>
      </c>
      <c r="T75" s="2">
        <v>10210867.970000001</v>
      </c>
      <c r="U75" s="2">
        <v>0</v>
      </c>
      <c r="AB75" s="2" t="str">
        <f t="shared" si="1"/>
        <v>Astoria Hotel20</v>
      </c>
    </row>
    <row r="76" spans="1:28" x14ac:dyDescent="0.3">
      <c r="A76" s="6" t="s">
        <v>86</v>
      </c>
      <c r="B76" s="6">
        <v>21</v>
      </c>
      <c r="C76" s="1">
        <v>45138</v>
      </c>
      <c r="D76" s="1">
        <v>45153</v>
      </c>
      <c r="E76" s="1">
        <v>45153</v>
      </c>
      <c r="F76">
        <v>42</v>
      </c>
      <c r="G76" s="1">
        <v>45195</v>
      </c>
      <c r="H76" s="1">
        <v>45183</v>
      </c>
      <c r="I76" s="2">
        <v>1422437.2000000181</v>
      </c>
      <c r="J76" s="2">
        <v>854979</v>
      </c>
      <c r="K76" s="2">
        <f>SUMIF('collection only'!D:D,eslam.data!AB76,'collection only'!E:E)</f>
        <v>1E-4</v>
      </c>
      <c r="L76" s="2">
        <v>195834330.74000001</v>
      </c>
      <c r="O76" s="2">
        <v>84871.19</v>
      </c>
      <c r="P76" s="2">
        <v>37786420.399999999</v>
      </c>
      <c r="S76" s="2">
        <v>10285545.925000001</v>
      </c>
      <c r="T76" s="2">
        <v>10285545.925000001</v>
      </c>
      <c r="U76" s="2">
        <v>0</v>
      </c>
      <c r="AB76" s="2" t="str">
        <f t="shared" si="1"/>
        <v>Astoria Hotel21</v>
      </c>
    </row>
    <row r="77" spans="1:28" x14ac:dyDescent="0.3">
      <c r="A77" s="6" t="s">
        <v>86</v>
      </c>
      <c r="B77" s="6">
        <v>22</v>
      </c>
      <c r="C77" s="1">
        <v>45199</v>
      </c>
      <c r="D77" s="1">
        <v>45200</v>
      </c>
      <c r="E77" s="1">
        <v>45201</v>
      </c>
      <c r="F77">
        <v>42</v>
      </c>
      <c r="G77" s="1">
        <v>45243</v>
      </c>
      <c r="H77" s="1">
        <v>45213</v>
      </c>
      <c r="I77" s="2">
        <v>10800888.70999998</v>
      </c>
      <c r="J77" s="2">
        <v>9327545.5800000001</v>
      </c>
      <c r="K77" s="2">
        <f>SUMIF('collection only'!D:D,eslam.data!AB77,'collection only'!E:E)</f>
        <v>1.0000000000000001E-5</v>
      </c>
      <c r="L77" s="2">
        <v>206635219.44999999</v>
      </c>
      <c r="P77" s="2">
        <v>43324930.659999996</v>
      </c>
      <c r="S77" s="2">
        <v>10848349.02</v>
      </c>
      <c r="T77" s="2">
        <v>10848349.02</v>
      </c>
      <c r="U77" s="2">
        <v>1170750</v>
      </c>
      <c r="AB77" s="2" t="str">
        <f t="shared" si="1"/>
        <v>Astoria Hotel22</v>
      </c>
    </row>
    <row r="78" spans="1:28" x14ac:dyDescent="0.3">
      <c r="A78" s="6" t="s">
        <v>86</v>
      </c>
      <c r="B78" s="6">
        <v>23</v>
      </c>
      <c r="C78" s="1">
        <v>45230</v>
      </c>
      <c r="D78" s="1">
        <v>45242</v>
      </c>
      <c r="E78" s="1">
        <v>45242</v>
      </c>
      <c r="F78">
        <v>42</v>
      </c>
      <c r="G78" s="1">
        <v>45284</v>
      </c>
      <c r="H78" s="1">
        <v>45253</v>
      </c>
      <c r="I78" s="2">
        <v>13277404.55000001</v>
      </c>
      <c r="J78" s="2">
        <v>17286732.59</v>
      </c>
      <c r="K78" s="2">
        <f>SUMIF('collection only'!D:D,eslam.data!AB78,'collection only'!E:E)</f>
        <v>17286732.59</v>
      </c>
      <c r="L78" s="2">
        <v>219912624</v>
      </c>
      <c r="P78" s="2">
        <v>44280344.799999997</v>
      </c>
      <c r="R78" s="2">
        <v>10667080</v>
      </c>
      <c r="S78" s="2">
        <v>10985391.039999999</v>
      </c>
      <c r="T78" s="2">
        <v>10985391.039999999</v>
      </c>
      <c r="U78" s="2">
        <v>8403824.7699999996</v>
      </c>
      <c r="AB78" s="2" t="str">
        <f t="shared" si="1"/>
        <v>Astoria Hotel23</v>
      </c>
    </row>
    <row r="79" spans="1:28" x14ac:dyDescent="0.3">
      <c r="A79" s="6" t="s">
        <v>86</v>
      </c>
      <c r="B79" s="6">
        <v>24</v>
      </c>
      <c r="C79" s="1">
        <v>45260</v>
      </c>
      <c r="D79" s="1">
        <v>45258</v>
      </c>
      <c r="E79" s="1">
        <v>45258</v>
      </c>
      <c r="F79">
        <v>42</v>
      </c>
      <c r="G79" s="1">
        <v>45300</v>
      </c>
      <c r="K79" s="2">
        <f>SUMIF('collection only'!D:D,eslam.data!AB79,'collection only'!E:E)</f>
        <v>10400000</v>
      </c>
      <c r="U79" s="2">
        <v>0</v>
      </c>
      <c r="AB79" s="2" t="str">
        <f t="shared" si="1"/>
        <v>Astoria Hotel24</v>
      </c>
    </row>
    <row r="80" spans="1:28" x14ac:dyDescent="0.3">
      <c r="A80" s="6" t="s">
        <v>86</v>
      </c>
      <c r="B80" s="6">
        <v>25</v>
      </c>
      <c r="C80" s="1">
        <v>45260</v>
      </c>
      <c r="D80" s="1">
        <v>45260</v>
      </c>
      <c r="E80" s="1">
        <v>45329</v>
      </c>
      <c r="F80">
        <v>42</v>
      </c>
      <c r="G80" s="1">
        <v>45371</v>
      </c>
      <c r="K80" s="2">
        <f>SUMIF('collection only'!D:D,eslam.data!AB80,'collection only'!E:E)</f>
        <v>3117985</v>
      </c>
      <c r="U80" s="2">
        <v>0</v>
      </c>
      <c r="AB80" s="2" t="str">
        <f t="shared" si="1"/>
        <v>Astoria Hotel25</v>
      </c>
    </row>
    <row r="81" spans="1:28" x14ac:dyDescent="0.3">
      <c r="A81" s="6" t="s">
        <v>131</v>
      </c>
      <c r="B81" s="6">
        <v>1</v>
      </c>
      <c r="C81" s="1">
        <v>45230</v>
      </c>
      <c r="D81" s="1">
        <v>45229</v>
      </c>
      <c r="E81" s="1">
        <v>45236</v>
      </c>
      <c r="F81">
        <v>42</v>
      </c>
      <c r="G81" s="1">
        <v>45278</v>
      </c>
      <c r="H81" s="1">
        <v>45236</v>
      </c>
      <c r="I81" s="2">
        <v>3575400</v>
      </c>
      <c r="J81" s="2">
        <v>2645796</v>
      </c>
      <c r="K81" s="2">
        <f>SUMIF('collection only'!D:D,eslam.data!AB81,'collection only'!E:E)</f>
        <v>2467026</v>
      </c>
      <c r="L81" s="2">
        <v>3575400</v>
      </c>
      <c r="U81" s="2">
        <v>0</v>
      </c>
      <c r="AB81" s="2" t="str">
        <f t="shared" si="1"/>
        <v>Baraka Land Fence1</v>
      </c>
    </row>
    <row r="82" spans="1:28" x14ac:dyDescent="0.3">
      <c r="A82" s="6" t="s">
        <v>131</v>
      </c>
      <c r="B82" s="6">
        <v>2</v>
      </c>
      <c r="C82" s="1">
        <v>45260</v>
      </c>
      <c r="D82" s="1">
        <v>45260</v>
      </c>
      <c r="E82" s="1">
        <v>45264</v>
      </c>
      <c r="F82">
        <v>42</v>
      </c>
      <c r="G82" s="1">
        <v>45306</v>
      </c>
      <c r="K82" s="2">
        <f>SUMIF('collection only'!D:D,eslam.data!AB82,'collection only'!E:E)</f>
        <v>8497787.4600000009</v>
      </c>
      <c r="U82" s="2">
        <v>0</v>
      </c>
      <c r="AB82" s="2" t="str">
        <f t="shared" si="1"/>
        <v>Baraka Land Fence2</v>
      </c>
    </row>
    <row r="83" spans="1:28" x14ac:dyDescent="0.3">
      <c r="A83" s="6" t="s">
        <v>131</v>
      </c>
      <c r="B83" s="6">
        <v>3</v>
      </c>
      <c r="C83" s="1">
        <v>45351</v>
      </c>
      <c r="D83" s="1">
        <v>45362</v>
      </c>
      <c r="E83" s="1">
        <v>45362</v>
      </c>
      <c r="F83">
        <v>42</v>
      </c>
      <c r="G83" s="1">
        <v>45404</v>
      </c>
      <c r="H83" s="1">
        <v>45371</v>
      </c>
      <c r="I83" s="2">
        <v>23602796</v>
      </c>
      <c r="J83" s="2">
        <v>16535567.880000001</v>
      </c>
      <c r="K83" s="2">
        <f>SUMIF('collection only'!D:D,eslam.data!AB83,'collection only'!E:E)</f>
        <v>15418299.779999999</v>
      </c>
      <c r="L83" s="2">
        <v>38236396</v>
      </c>
      <c r="U83" s="2">
        <v>0</v>
      </c>
      <c r="AB83" s="2" t="str">
        <f t="shared" si="1"/>
        <v>Baraka Land Fence3</v>
      </c>
    </row>
    <row r="84" spans="1:28" x14ac:dyDescent="0.3">
      <c r="A84" s="6" t="s">
        <v>131</v>
      </c>
      <c r="B84" s="6">
        <v>4</v>
      </c>
      <c r="C84" s="1">
        <v>45443</v>
      </c>
      <c r="D84" s="1">
        <v>45431</v>
      </c>
      <c r="E84" s="1">
        <v>45431</v>
      </c>
      <c r="F84">
        <v>42</v>
      </c>
      <c r="G84" s="1">
        <v>45473</v>
      </c>
      <c r="H84" s="1">
        <v>45433</v>
      </c>
      <c r="I84" s="2">
        <v>11760884</v>
      </c>
      <c r="J84" s="2">
        <v>8703054.1600000001</v>
      </c>
      <c r="K84" s="2">
        <f>SUMIF('collection only'!D:D,eslam.data!AB84,'collection only'!E:E)</f>
        <v>6072172.6100000003</v>
      </c>
      <c r="L84" s="2">
        <v>49997280</v>
      </c>
      <c r="U84" s="2">
        <v>0</v>
      </c>
      <c r="AB84" s="2" t="str">
        <f t="shared" si="1"/>
        <v>Baraka Land Fence4</v>
      </c>
    </row>
    <row r="85" spans="1:28" x14ac:dyDescent="0.3">
      <c r="A85" s="6" t="s">
        <v>131</v>
      </c>
      <c r="B85" s="6">
        <v>5</v>
      </c>
      <c r="C85" s="1">
        <v>45535</v>
      </c>
      <c r="D85" s="1">
        <v>45524</v>
      </c>
      <c r="E85" s="1">
        <v>45524</v>
      </c>
      <c r="F85">
        <v>42</v>
      </c>
      <c r="G85" s="1">
        <v>45566</v>
      </c>
      <c r="H85" s="1">
        <v>45524</v>
      </c>
      <c r="I85" s="2">
        <v>7617134</v>
      </c>
      <c r="J85" s="2">
        <v>5636679.1600000001</v>
      </c>
      <c r="K85" s="2">
        <f>SUMIF('collection only'!D:D,eslam.data!AB85,'collection only'!E:E)</f>
        <v>0</v>
      </c>
      <c r="L85" s="2">
        <v>57614414</v>
      </c>
      <c r="U85" s="2">
        <v>0</v>
      </c>
      <c r="AB85" s="2" t="str">
        <f t="shared" si="1"/>
        <v>Baraka Land Fence5</v>
      </c>
    </row>
    <row r="86" spans="1:28" x14ac:dyDescent="0.3">
      <c r="A86" s="6" t="s">
        <v>21</v>
      </c>
      <c r="B86" s="6">
        <v>2</v>
      </c>
      <c r="C86" s="1">
        <v>43281</v>
      </c>
      <c r="D86" s="1">
        <v>43292</v>
      </c>
      <c r="E86" s="1">
        <v>43292</v>
      </c>
      <c r="F86">
        <v>60</v>
      </c>
      <c r="G86" s="1">
        <v>43352</v>
      </c>
      <c r="H86" s="1">
        <v>43307</v>
      </c>
      <c r="I86" s="2">
        <v>22287932.1928</v>
      </c>
      <c r="J86" s="2">
        <v>21953613.159363359</v>
      </c>
      <c r="K86" s="2">
        <f>SUMIF('collection only'!D:D,eslam.data!AB86,'collection only'!E:E)</f>
        <v>21842173.609999999</v>
      </c>
      <c r="L86" s="2">
        <v>22287932.1928</v>
      </c>
      <c r="O86" s="2">
        <v>0</v>
      </c>
      <c r="U86" s="2">
        <v>0</v>
      </c>
      <c r="AB86" s="2" t="str">
        <f t="shared" si="1"/>
        <v>Benban - Aswan2</v>
      </c>
    </row>
    <row r="87" spans="1:28" x14ac:dyDescent="0.3">
      <c r="A87" s="6" t="s">
        <v>21</v>
      </c>
      <c r="B87" s="6">
        <v>3</v>
      </c>
      <c r="C87" s="1">
        <v>43312</v>
      </c>
      <c r="D87" s="1">
        <v>43312</v>
      </c>
      <c r="E87" s="1">
        <v>43317</v>
      </c>
      <c r="F87">
        <v>60</v>
      </c>
      <c r="G87" s="1">
        <v>43377</v>
      </c>
      <c r="H87" s="1">
        <v>43354</v>
      </c>
      <c r="I87" s="2">
        <v>10786951.895621641</v>
      </c>
      <c r="J87" s="2">
        <v>10577813.157709209</v>
      </c>
      <c r="K87" s="2">
        <f>SUMIF('collection only'!D:D,eslam.data!AB87,'collection only'!E:E)</f>
        <v>10577813.02</v>
      </c>
      <c r="L87" s="2">
        <v>33074884.088421639</v>
      </c>
      <c r="O87" s="2">
        <v>0</v>
      </c>
      <c r="U87" s="2">
        <v>0</v>
      </c>
      <c r="AB87" s="2" t="str">
        <f t="shared" si="1"/>
        <v>Benban - Aswan3</v>
      </c>
    </row>
    <row r="88" spans="1:28" x14ac:dyDescent="0.3">
      <c r="A88" s="6" t="s">
        <v>21</v>
      </c>
      <c r="B88" s="6">
        <v>4</v>
      </c>
      <c r="C88" s="1">
        <v>43343</v>
      </c>
      <c r="D88" s="1">
        <v>43343</v>
      </c>
      <c r="E88" s="1">
        <v>43348</v>
      </c>
      <c r="F88">
        <v>60</v>
      </c>
      <c r="G88" s="1">
        <v>43408</v>
      </c>
      <c r="H88" s="1">
        <v>43363</v>
      </c>
      <c r="I88" s="2">
        <v>15307380.738</v>
      </c>
      <c r="J88" s="2">
        <v>15006351.7412</v>
      </c>
      <c r="K88" s="2">
        <f>SUMIF('collection only'!D:D,eslam.data!AB88,'collection only'!E:E)</f>
        <v>15006351.74</v>
      </c>
      <c r="L88" s="2">
        <v>48382264.826421648</v>
      </c>
      <c r="O88" s="2">
        <v>0</v>
      </c>
      <c r="U88" s="2">
        <v>0</v>
      </c>
      <c r="AB88" s="2" t="str">
        <f t="shared" si="1"/>
        <v>Benban - Aswan4</v>
      </c>
    </row>
    <row r="89" spans="1:28" x14ac:dyDescent="0.3">
      <c r="A89" s="6" t="s">
        <v>21</v>
      </c>
      <c r="B89" s="6">
        <v>5</v>
      </c>
      <c r="C89" s="1">
        <v>43373</v>
      </c>
      <c r="D89" s="1">
        <v>43373</v>
      </c>
      <c r="E89" s="1">
        <v>43381</v>
      </c>
      <c r="F89">
        <v>60</v>
      </c>
      <c r="G89" s="1">
        <v>43441</v>
      </c>
      <c r="H89" s="1">
        <v>43403</v>
      </c>
      <c r="I89" s="2">
        <v>36144803.344400004</v>
      </c>
      <c r="J89" s="2">
        <v>37440886.744400002</v>
      </c>
      <c r="K89" s="2">
        <f>SUMIF('collection only'!D:D,eslam.data!AB89,'collection only'!E:E)</f>
        <v>37440497.149999999</v>
      </c>
      <c r="L89" s="2">
        <v>84527068.170821652</v>
      </c>
      <c r="U89" s="2">
        <v>0</v>
      </c>
      <c r="AB89" s="2" t="str">
        <f t="shared" si="1"/>
        <v>Benban - Aswan5</v>
      </c>
    </row>
    <row r="90" spans="1:28" x14ac:dyDescent="0.3">
      <c r="A90" s="6" t="s">
        <v>21</v>
      </c>
      <c r="B90" s="6">
        <v>6</v>
      </c>
      <c r="C90" s="1">
        <v>43404</v>
      </c>
      <c r="D90" s="1">
        <v>43404</v>
      </c>
      <c r="E90" s="1">
        <v>43415</v>
      </c>
      <c r="F90">
        <v>60</v>
      </c>
      <c r="G90" s="1">
        <v>43475</v>
      </c>
      <c r="H90" s="1">
        <v>43432</v>
      </c>
      <c r="I90" s="2">
        <v>23770609.396400001</v>
      </c>
      <c r="J90" s="2">
        <v>23958997.044799998</v>
      </c>
      <c r="K90" s="2">
        <f>SUMIF('collection only'!D:D,eslam.data!AB90,'collection only'!E:E)</f>
        <v>23886898.777526591</v>
      </c>
      <c r="L90" s="2">
        <v>108297677.5672216</v>
      </c>
      <c r="U90" s="2">
        <v>0</v>
      </c>
      <c r="AB90" s="2" t="str">
        <f t="shared" si="1"/>
        <v>Benban - Aswan6</v>
      </c>
    </row>
    <row r="91" spans="1:28" x14ac:dyDescent="0.3">
      <c r="A91" s="6" t="s">
        <v>21</v>
      </c>
      <c r="B91" s="6">
        <v>7</v>
      </c>
      <c r="C91" s="1">
        <v>43434</v>
      </c>
      <c r="D91" s="1">
        <v>43439</v>
      </c>
      <c r="E91" s="1">
        <v>43439</v>
      </c>
      <c r="F91">
        <v>60</v>
      </c>
      <c r="G91" s="1">
        <v>43499</v>
      </c>
      <c r="H91" s="1">
        <v>43442</v>
      </c>
      <c r="I91" s="2">
        <v>25005235.292800002</v>
      </c>
      <c r="J91" s="2">
        <v>25352621.384399999</v>
      </c>
      <c r="K91" s="2">
        <f>SUMIF('collection only'!D:D,eslam.data!AB91,'collection only'!E:E)</f>
        <v>25237199.469354197</v>
      </c>
      <c r="L91" s="2">
        <v>133302912.8600217</v>
      </c>
      <c r="U91" s="2">
        <v>0</v>
      </c>
      <c r="AB91" s="2" t="str">
        <f t="shared" si="1"/>
        <v>Benban - Aswan7</v>
      </c>
    </row>
    <row r="92" spans="1:28" x14ac:dyDescent="0.3">
      <c r="A92" s="6" t="s">
        <v>21</v>
      </c>
      <c r="B92" s="6">
        <v>8</v>
      </c>
      <c r="C92" s="1">
        <v>43465</v>
      </c>
      <c r="D92" s="1">
        <v>43468</v>
      </c>
      <c r="E92" s="1">
        <v>43468</v>
      </c>
      <c r="F92">
        <v>60</v>
      </c>
      <c r="G92" s="1">
        <v>43528</v>
      </c>
      <c r="H92" s="1">
        <v>43471</v>
      </c>
      <c r="I92" s="2">
        <v>27760540.768199999</v>
      </c>
      <c r="J92" s="2">
        <v>28073115.526500002</v>
      </c>
      <c r="K92" s="2">
        <f>SUMIF('collection only'!D:D,eslam.data!AB92,'collection only'!E:E)</f>
        <v>28236383.5818539</v>
      </c>
      <c r="L92" s="2">
        <v>161063453.62822169</v>
      </c>
      <c r="U92" s="2">
        <v>0</v>
      </c>
      <c r="AB92" s="2" t="str">
        <f t="shared" si="1"/>
        <v>Benban - Aswan8</v>
      </c>
    </row>
    <row r="93" spans="1:28" x14ac:dyDescent="0.3">
      <c r="A93" s="6" t="s">
        <v>21</v>
      </c>
      <c r="B93" s="6">
        <v>9</v>
      </c>
      <c r="C93" s="1">
        <v>43496</v>
      </c>
      <c r="D93" s="1">
        <v>43496</v>
      </c>
      <c r="E93" s="1">
        <v>43496</v>
      </c>
      <c r="F93">
        <v>60</v>
      </c>
      <c r="G93" s="1">
        <v>43556</v>
      </c>
      <c r="H93" s="1">
        <v>43499</v>
      </c>
      <c r="I93" s="2">
        <v>31169325.993299998</v>
      </c>
      <c r="J93" s="2">
        <v>33103432.297800001</v>
      </c>
      <c r="K93" s="2">
        <f>SUMIF('collection only'!D:D,eslam.data!AB93,'collection only'!E:E)</f>
        <v>33103432.297799997</v>
      </c>
      <c r="L93" s="2">
        <v>192232779.62152171</v>
      </c>
      <c r="U93" s="2">
        <v>0</v>
      </c>
      <c r="AB93" s="2" t="str">
        <f t="shared" si="1"/>
        <v>Benban - Aswan9</v>
      </c>
    </row>
    <row r="94" spans="1:28" x14ac:dyDescent="0.3">
      <c r="A94" s="6" t="s">
        <v>21</v>
      </c>
      <c r="B94" s="6">
        <v>10</v>
      </c>
      <c r="C94" s="1">
        <v>43524</v>
      </c>
      <c r="D94" s="1">
        <v>43524</v>
      </c>
      <c r="E94" s="1">
        <v>43530</v>
      </c>
      <c r="F94">
        <v>60</v>
      </c>
      <c r="G94" s="1">
        <v>43590</v>
      </c>
      <c r="H94" s="1">
        <v>43534</v>
      </c>
      <c r="I94" s="2">
        <v>12107665.0539</v>
      </c>
      <c r="J94" s="2">
        <v>12014082.922499999</v>
      </c>
      <c r="K94" s="2">
        <f>SUMIF('collection only'!D:D,eslam.data!AB94,'collection only'!E:E)</f>
        <v>12102732.036000002</v>
      </c>
      <c r="L94" s="2">
        <v>204340444.67542171</v>
      </c>
      <c r="U94" s="2">
        <v>0</v>
      </c>
      <c r="AB94" s="2" t="str">
        <f t="shared" si="1"/>
        <v>Benban - Aswan10</v>
      </c>
    </row>
    <row r="95" spans="1:28" x14ac:dyDescent="0.3">
      <c r="A95" s="6" t="s">
        <v>21</v>
      </c>
      <c r="B95" s="6">
        <v>11</v>
      </c>
      <c r="C95" s="1">
        <v>43555</v>
      </c>
      <c r="D95" s="1">
        <v>43555</v>
      </c>
      <c r="E95" s="1">
        <v>43556</v>
      </c>
      <c r="F95">
        <v>60</v>
      </c>
      <c r="G95" s="1">
        <v>43616</v>
      </c>
      <c r="H95" s="1">
        <v>43562</v>
      </c>
      <c r="I95" s="2">
        <v>2235914.3429999999</v>
      </c>
      <c r="J95" s="2">
        <v>2314903.9752000002</v>
      </c>
      <c r="K95" s="2">
        <f>SUMIF('collection only'!D:D,eslam.data!AB95,'collection only'!E:E)</f>
        <v>2222964.1737000002</v>
      </c>
      <c r="L95" s="2">
        <v>206576359.01842159</v>
      </c>
      <c r="U95" s="2">
        <v>0</v>
      </c>
      <c r="AB95" s="2" t="str">
        <f t="shared" si="1"/>
        <v>Benban - Aswan11</v>
      </c>
    </row>
    <row r="96" spans="1:28" x14ac:dyDescent="0.3">
      <c r="A96" s="6" t="s">
        <v>21</v>
      </c>
      <c r="B96" s="6">
        <v>12</v>
      </c>
      <c r="C96" s="1">
        <v>43585</v>
      </c>
      <c r="D96" s="1">
        <v>43586</v>
      </c>
      <c r="E96" s="1">
        <v>43586</v>
      </c>
      <c r="F96">
        <v>60</v>
      </c>
      <c r="G96" s="1">
        <v>43646</v>
      </c>
      <c r="H96" s="1">
        <v>43594</v>
      </c>
      <c r="I96" s="2">
        <v>15216014.834799999</v>
      </c>
      <c r="J96" s="2">
        <v>16690051.145500001</v>
      </c>
      <c r="K96" s="2">
        <f>SUMIF('collection only'!D:D,eslam.data!AB96,'collection only'!E:E)</f>
        <v>16625097.353</v>
      </c>
      <c r="L96" s="2">
        <v>221792373.85322171</v>
      </c>
      <c r="U96" s="2">
        <v>0</v>
      </c>
      <c r="AB96" s="2" t="str">
        <f t="shared" si="1"/>
        <v>Benban - Aswan12</v>
      </c>
    </row>
    <row r="97" spans="1:28" x14ac:dyDescent="0.3">
      <c r="A97" s="6" t="s">
        <v>21</v>
      </c>
      <c r="B97" s="6">
        <v>13</v>
      </c>
      <c r="C97" s="1">
        <v>43616</v>
      </c>
      <c r="D97" s="1">
        <v>43616</v>
      </c>
      <c r="E97" s="1">
        <v>43615</v>
      </c>
      <c r="F97">
        <v>60</v>
      </c>
      <c r="G97" s="1">
        <v>43675</v>
      </c>
      <c r="H97" s="1">
        <v>43657</v>
      </c>
      <c r="I97" s="2">
        <v>1724157.1613</v>
      </c>
      <c r="J97" s="2">
        <v>36947.201200000003</v>
      </c>
      <c r="K97" s="2">
        <f>SUMIF('collection only'!D:D,eslam.data!AB97,'collection only'!E:E)</f>
        <v>36700.14</v>
      </c>
      <c r="L97" s="2">
        <v>223516531.01452169</v>
      </c>
      <c r="U97" s="2">
        <v>0</v>
      </c>
      <c r="AB97" s="2" t="str">
        <f t="shared" si="1"/>
        <v>Benban - Aswan13</v>
      </c>
    </row>
    <row r="98" spans="1:28" x14ac:dyDescent="0.3">
      <c r="A98" s="6" t="s">
        <v>21</v>
      </c>
      <c r="B98" s="6">
        <v>14</v>
      </c>
      <c r="C98" s="1">
        <v>43646</v>
      </c>
      <c r="D98" s="1">
        <v>43648</v>
      </c>
      <c r="E98" s="1">
        <v>43648</v>
      </c>
      <c r="F98">
        <v>60</v>
      </c>
      <c r="G98" s="1">
        <v>43708</v>
      </c>
      <c r="H98" s="1">
        <v>43657</v>
      </c>
      <c r="I98" s="2">
        <v>30114</v>
      </c>
      <c r="J98" s="2">
        <v>1206378.8855999999</v>
      </c>
      <c r="K98" s="2">
        <f>SUMIF('collection only'!D:D,eslam.data!AB98,'collection only'!E:E)</f>
        <v>1174778.08</v>
      </c>
      <c r="L98" s="2">
        <v>223546645.01452169</v>
      </c>
      <c r="U98" s="2">
        <v>0</v>
      </c>
      <c r="AB98" s="2" t="str">
        <f t="shared" si="1"/>
        <v>Benban - Aswan14</v>
      </c>
    </row>
    <row r="99" spans="1:28" x14ac:dyDescent="0.3">
      <c r="A99" s="6" t="s">
        <v>6</v>
      </c>
      <c r="B99" s="6">
        <v>14</v>
      </c>
      <c r="C99" s="1">
        <v>43008</v>
      </c>
      <c r="D99" s="1">
        <v>43003</v>
      </c>
      <c r="E99" s="1">
        <v>43011</v>
      </c>
      <c r="F99">
        <v>45</v>
      </c>
      <c r="G99" s="1">
        <v>43056</v>
      </c>
      <c r="H99" s="1">
        <v>43027</v>
      </c>
      <c r="I99" s="2">
        <v>6421251.8700000001</v>
      </c>
      <c r="J99" s="2">
        <v>7309725</v>
      </c>
      <c r="K99" s="2">
        <f>SUMIF('collection only'!D:D,eslam.data!AB99,'collection only'!E:E)</f>
        <v>7309725</v>
      </c>
      <c r="L99" s="2">
        <v>219688342.71000001</v>
      </c>
      <c r="U99" s="2">
        <v>0</v>
      </c>
      <c r="AB99" s="2" t="str">
        <f t="shared" si="1"/>
        <v>Cement Plant14</v>
      </c>
    </row>
    <row r="100" spans="1:28" x14ac:dyDescent="0.3">
      <c r="A100" s="6" t="s">
        <v>6</v>
      </c>
      <c r="B100" s="6">
        <v>15</v>
      </c>
      <c r="C100" s="1">
        <v>43039</v>
      </c>
      <c r="D100" s="1">
        <v>43033</v>
      </c>
      <c r="E100" s="1">
        <v>43041</v>
      </c>
      <c r="F100">
        <v>45</v>
      </c>
      <c r="G100" s="1">
        <v>43086</v>
      </c>
      <c r="H100" s="1">
        <v>43054</v>
      </c>
      <c r="I100" s="2">
        <v>8583366.1930472907</v>
      </c>
      <c r="J100" s="2">
        <v>6696657.1238881946</v>
      </c>
      <c r="K100" s="2">
        <f>SUMIF('collection only'!D:D,eslam.data!AB100,'collection only'!E:E)</f>
        <v>6696657.1238881946</v>
      </c>
      <c r="L100" s="2">
        <v>228271708.90789729</v>
      </c>
      <c r="U100" s="2">
        <v>139900</v>
      </c>
      <c r="AB100" s="2" t="str">
        <f t="shared" si="1"/>
        <v>Cement Plant15</v>
      </c>
    </row>
    <row r="101" spans="1:28" x14ac:dyDescent="0.3">
      <c r="A101" s="6" t="s">
        <v>6</v>
      </c>
      <c r="B101" s="6">
        <v>16</v>
      </c>
      <c r="C101" s="1">
        <v>43069</v>
      </c>
      <c r="D101" s="1">
        <v>43064</v>
      </c>
      <c r="E101" s="1">
        <v>43074</v>
      </c>
      <c r="F101">
        <v>45</v>
      </c>
      <c r="G101" s="1">
        <v>43119</v>
      </c>
      <c r="H101" s="1">
        <v>43083</v>
      </c>
      <c r="I101" s="2">
        <v>6621784.9509085976</v>
      </c>
      <c r="J101" s="2">
        <v>6990595.3607028415</v>
      </c>
      <c r="K101" s="2">
        <f>SUMIF('collection only'!D:D,eslam.data!AB101,'collection only'!E:E)</f>
        <v>6990595.3607028425</v>
      </c>
      <c r="L101" s="2">
        <v>234893493.85880589</v>
      </c>
      <c r="U101" s="2">
        <v>149900</v>
      </c>
      <c r="AB101" s="2" t="str">
        <f t="shared" si="1"/>
        <v>Cement Plant16</v>
      </c>
    </row>
    <row r="102" spans="1:28" x14ac:dyDescent="0.3">
      <c r="A102" s="6" t="s">
        <v>6</v>
      </c>
      <c r="B102" s="6">
        <v>17</v>
      </c>
      <c r="C102" s="1">
        <v>43100</v>
      </c>
      <c r="D102" s="1">
        <v>43094</v>
      </c>
      <c r="E102" s="1">
        <v>43104</v>
      </c>
      <c r="F102">
        <v>45</v>
      </c>
      <c r="G102" s="1">
        <v>43149</v>
      </c>
      <c r="H102" s="1">
        <v>43115</v>
      </c>
      <c r="I102" s="2">
        <v>6642565.2352173124</v>
      </c>
      <c r="J102" s="2">
        <v>7424114.8338806629</v>
      </c>
      <c r="K102" s="2">
        <f>SUMIF('collection only'!D:D,eslam.data!AB102,'collection only'!E:E)</f>
        <v>7424114.8338806629</v>
      </c>
      <c r="L102" s="2">
        <v>241536059.0940232</v>
      </c>
      <c r="U102" s="2">
        <v>159900</v>
      </c>
      <c r="AB102" s="2" t="str">
        <f t="shared" si="1"/>
        <v>Cement Plant17</v>
      </c>
    </row>
    <row r="103" spans="1:28" x14ac:dyDescent="0.3">
      <c r="A103" s="6" t="s">
        <v>6</v>
      </c>
      <c r="B103" s="6">
        <v>18</v>
      </c>
      <c r="C103" s="1">
        <v>43131</v>
      </c>
      <c r="D103" s="1">
        <v>43125</v>
      </c>
      <c r="E103" s="1">
        <v>43123</v>
      </c>
      <c r="F103">
        <v>45</v>
      </c>
      <c r="G103" s="1">
        <v>43168</v>
      </c>
      <c r="H103" s="1">
        <v>43129</v>
      </c>
      <c r="I103" s="2">
        <v>5438078.872378408</v>
      </c>
      <c r="J103" s="2">
        <v>6925479.9129486382</v>
      </c>
      <c r="K103" s="2">
        <f>SUMIF('collection only'!D:D,eslam.data!AB103,'collection only'!E:E)</f>
        <v>6925479.9129486382</v>
      </c>
      <c r="L103" s="2">
        <v>246974137.9664017</v>
      </c>
      <c r="O103" s="2">
        <v>0</v>
      </c>
      <c r="U103" s="2">
        <v>185884</v>
      </c>
      <c r="AB103" s="2" t="str">
        <f t="shared" si="1"/>
        <v>Cement Plant18</v>
      </c>
    </row>
    <row r="104" spans="1:28" x14ac:dyDescent="0.3">
      <c r="A104" s="6" t="s">
        <v>6</v>
      </c>
      <c r="B104" s="6">
        <v>19</v>
      </c>
      <c r="C104" s="1">
        <v>43159</v>
      </c>
      <c r="D104" s="1">
        <v>43156</v>
      </c>
      <c r="E104" s="1">
        <v>43159</v>
      </c>
      <c r="F104">
        <v>45</v>
      </c>
      <c r="G104" s="1">
        <v>43204</v>
      </c>
      <c r="H104" s="1">
        <v>43176</v>
      </c>
      <c r="I104" s="2">
        <v>12265173.64336028</v>
      </c>
      <c r="J104" s="2">
        <v>12791498.79565936</v>
      </c>
      <c r="K104" s="2">
        <f>SUMIF('collection only'!D:D,eslam.data!AB104,'collection only'!E:E)</f>
        <v>12791497.795659401</v>
      </c>
      <c r="L104" s="2">
        <v>269687311.60976201</v>
      </c>
      <c r="O104" s="2">
        <v>0</v>
      </c>
      <c r="U104" s="2">
        <v>195884</v>
      </c>
      <c r="AB104" s="2" t="str">
        <f t="shared" si="1"/>
        <v>Cement Plant19</v>
      </c>
    </row>
    <row r="105" spans="1:28" x14ac:dyDescent="0.3">
      <c r="A105" s="6" t="s">
        <v>6</v>
      </c>
      <c r="B105" s="6">
        <v>20</v>
      </c>
      <c r="C105" s="1">
        <v>43281</v>
      </c>
      <c r="D105" s="1">
        <v>43276</v>
      </c>
      <c r="E105" s="1">
        <v>43438</v>
      </c>
      <c r="G105" s="1">
        <v>43495</v>
      </c>
      <c r="H105" s="1">
        <v>43485</v>
      </c>
      <c r="I105" s="2">
        <v>4976388.8902380466</v>
      </c>
      <c r="J105" s="2">
        <v>10152661.359999999</v>
      </c>
      <c r="K105" s="2">
        <f>SUMIF('collection only'!D:D,eslam.data!AB105,'collection only'!E:E)</f>
        <v>10152661.359999999</v>
      </c>
      <c r="L105" s="2">
        <v>274663700.5</v>
      </c>
      <c r="AB105" s="2" t="str">
        <f t="shared" si="1"/>
        <v>Cement Plant20</v>
      </c>
    </row>
    <row r="106" spans="1:28" x14ac:dyDescent="0.3">
      <c r="A106" s="6" t="s">
        <v>50</v>
      </c>
      <c r="B106" s="6">
        <v>1</v>
      </c>
      <c r="C106" s="1">
        <v>43799</v>
      </c>
      <c r="D106" s="1">
        <v>43794</v>
      </c>
      <c r="E106" s="1">
        <v>43809</v>
      </c>
      <c r="F106">
        <v>60</v>
      </c>
      <c r="G106" s="1">
        <v>43869</v>
      </c>
      <c r="H106" s="1">
        <v>43842</v>
      </c>
      <c r="I106" s="2">
        <v>6586123.1799999997</v>
      </c>
      <c r="J106" s="2">
        <v>6200445.3700000001</v>
      </c>
      <c r="K106" s="2">
        <f>SUMIF('collection only'!D:D,eslam.data!AB106,'collection only'!E:E)</f>
        <v>68335389.920000002</v>
      </c>
      <c r="L106" s="2">
        <v>6586123.1799999997</v>
      </c>
      <c r="M106" s="2">
        <v>62134944.549999997</v>
      </c>
      <c r="O106" s="2">
        <v>553645.74</v>
      </c>
      <c r="U106" s="2">
        <v>0</v>
      </c>
      <c r="X106" s="2">
        <v>6586123.1799999997</v>
      </c>
      <c r="Y106" s="2">
        <f>X106-I106</f>
        <v>0</v>
      </c>
      <c r="Z106" s="2">
        <f>I106-O106</f>
        <v>6032477.4399999995</v>
      </c>
      <c r="AA106" s="2">
        <f>X106-Z106</f>
        <v>553645.74000000022</v>
      </c>
      <c r="AB106" s="2" t="str">
        <f t="shared" si="1"/>
        <v>CFC1</v>
      </c>
    </row>
    <row r="107" spans="1:28" x14ac:dyDescent="0.3">
      <c r="A107" s="6" t="s">
        <v>50</v>
      </c>
      <c r="B107" s="6">
        <v>2</v>
      </c>
      <c r="C107" s="1">
        <v>43830</v>
      </c>
      <c r="D107" s="1">
        <v>43824</v>
      </c>
      <c r="E107" s="1">
        <v>43839</v>
      </c>
      <c r="F107">
        <v>60</v>
      </c>
      <c r="G107" s="1">
        <v>43899</v>
      </c>
      <c r="H107" s="1">
        <v>43872</v>
      </c>
      <c r="I107" s="2">
        <v>16003200.380000001</v>
      </c>
      <c r="J107" s="2">
        <v>17323666.18</v>
      </c>
      <c r="K107" s="2">
        <f>SUMIF('collection only'!D:D,eslam.data!AB107,'collection only'!E:E)</f>
        <v>48173070.329999998</v>
      </c>
      <c r="L107" s="2">
        <v>22589323.559999999</v>
      </c>
      <c r="M107" s="2">
        <v>31067472</v>
      </c>
      <c r="O107" s="2">
        <v>4441799.42</v>
      </c>
      <c r="U107" s="2">
        <v>143549.57999999999</v>
      </c>
      <c r="X107" s="2">
        <v>15707266.4</v>
      </c>
      <c r="Y107" s="2">
        <f t="shared" ref="Y107:Y112" si="2">X107-I107</f>
        <v>-295933.98000000045</v>
      </c>
      <c r="Z107" s="2">
        <f t="shared" ref="Z107:Z133" si="3">I107-O107</f>
        <v>11561400.960000001</v>
      </c>
      <c r="AA107" s="2">
        <f t="shared" ref="AA107:AA133" si="4">X107-Z107</f>
        <v>4145865.4399999995</v>
      </c>
      <c r="AB107" s="2" t="str">
        <f t="shared" si="1"/>
        <v>CFC2</v>
      </c>
    </row>
    <row r="108" spans="1:28" x14ac:dyDescent="0.3">
      <c r="A108" s="6" t="s">
        <v>50</v>
      </c>
      <c r="B108" s="6">
        <v>3</v>
      </c>
      <c r="C108" s="1">
        <v>43861</v>
      </c>
      <c r="D108" s="1">
        <v>43855</v>
      </c>
      <c r="E108" s="1">
        <v>43866</v>
      </c>
      <c r="F108">
        <v>60</v>
      </c>
      <c r="G108" s="1">
        <v>43926</v>
      </c>
      <c r="H108" s="1">
        <v>43901</v>
      </c>
      <c r="I108" s="2">
        <v>16743766.83</v>
      </c>
      <c r="J108" s="2">
        <v>12263695.26</v>
      </c>
      <c r="K108" s="2">
        <f>SUMIF('collection only'!D:D,eslam.data!AB108,'collection only'!E:E)</f>
        <v>12263695.26</v>
      </c>
      <c r="L108" s="2">
        <v>39333090.390000001</v>
      </c>
      <c r="O108" s="2">
        <v>3876592.5</v>
      </c>
      <c r="U108" s="2">
        <v>60000</v>
      </c>
      <c r="X108" s="2">
        <v>17039700.420000002</v>
      </c>
      <c r="Y108" s="2">
        <f t="shared" si="2"/>
        <v>295933.59000000171</v>
      </c>
      <c r="Z108" s="2">
        <f t="shared" si="3"/>
        <v>12867174.33</v>
      </c>
      <c r="AA108" s="2">
        <f t="shared" si="4"/>
        <v>4172526.0900000017</v>
      </c>
      <c r="AB108" s="2" t="str">
        <f t="shared" si="1"/>
        <v>CFC3</v>
      </c>
    </row>
    <row r="109" spans="1:28" x14ac:dyDescent="0.3">
      <c r="A109" s="6" t="s">
        <v>50</v>
      </c>
      <c r="B109" s="6">
        <v>4</v>
      </c>
      <c r="C109" s="1">
        <v>43890</v>
      </c>
      <c r="D109" s="1">
        <v>43886</v>
      </c>
      <c r="E109" s="1">
        <v>43901</v>
      </c>
      <c r="F109">
        <v>60</v>
      </c>
      <c r="G109" s="1">
        <v>43961</v>
      </c>
      <c r="H109" s="1">
        <v>43923</v>
      </c>
      <c r="I109" s="2">
        <v>35226223.200000003</v>
      </c>
      <c r="J109" s="2">
        <v>32660833.579999998</v>
      </c>
      <c r="K109" s="2">
        <f>SUMIF('collection only'!D:D,eslam.data!AB109,'collection only'!E:E)</f>
        <v>32660833.579999998</v>
      </c>
      <c r="L109" s="2">
        <v>74559313.590000004</v>
      </c>
      <c r="O109" s="2">
        <v>8287526.25</v>
      </c>
      <c r="U109" s="2">
        <v>60000</v>
      </c>
      <c r="X109" s="2">
        <v>35226223.590000004</v>
      </c>
      <c r="Y109" s="2">
        <f t="shared" si="2"/>
        <v>0.39000000059604645</v>
      </c>
      <c r="Z109" s="2">
        <f t="shared" si="3"/>
        <v>26938696.950000003</v>
      </c>
      <c r="AA109" s="2">
        <f t="shared" si="4"/>
        <v>8287526.6400000006</v>
      </c>
      <c r="AB109" s="2" t="str">
        <f t="shared" si="1"/>
        <v>CFC4</v>
      </c>
    </row>
    <row r="110" spans="1:28" x14ac:dyDescent="0.3">
      <c r="A110" s="6" t="s">
        <v>50</v>
      </c>
      <c r="B110" s="6">
        <v>5</v>
      </c>
      <c r="C110" s="1">
        <v>43921</v>
      </c>
      <c r="D110" s="1">
        <v>43907</v>
      </c>
      <c r="E110" s="1">
        <v>43911</v>
      </c>
      <c r="F110">
        <v>60</v>
      </c>
      <c r="G110" s="1">
        <v>43971</v>
      </c>
      <c r="H110" s="1">
        <v>43943</v>
      </c>
      <c r="I110" s="2">
        <v>30502560.309999999</v>
      </c>
      <c r="J110" s="2">
        <v>24749111.949999999</v>
      </c>
      <c r="K110" s="2">
        <f>SUMIF('collection only'!D:D,eslam.data!AB110,'collection only'!E:E)</f>
        <v>24749111.949999999</v>
      </c>
      <c r="L110" s="2">
        <v>105061873.90000001</v>
      </c>
      <c r="O110" s="2">
        <v>7691894.4699999997</v>
      </c>
      <c r="U110" s="2">
        <v>0</v>
      </c>
      <c r="X110" s="2">
        <v>30502560</v>
      </c>
      <c r="Y110" s="2">
        <f t="shared" si="2"/>
        <v>-0.30999999865889549</v>
      </c>
      <c r="Z110" s="2">
        <f t="shared" si="3"/>
        <v>22810665.84</v>
      </c>
      <c r="AA110" s="2">
        <f t="shared" si="4"/>
        <v>7691894.1600000001</v>
      </c>
      <c r="AB110" s="2" t="str">
        <f t="shared" si="1"/>
        <v>CFC5</v>
      </c>
    </row>
    <row r="111" spans="1:28" x14ac:dyDescent="0.3">
      <c r="A111" s="6" t="s">
        <v>50</v>
      </c>
      <c r="B111" s="6">
        <v>6</v>
      </c>
      <c r="C111" s="1">
        <v>43921</v>
      </c>
      <c r="D111" s="1">
        <v>43915</v>
      </c>
      <c r="E111" s="1">
        <v>43928</v>
      </c>
      <c r="F111">
        <v>60</v>
      </c>
      <c r="G111" s="1">
        <v>43988</v>
      </c>
      <c r="H111" s="1">
        <v>43955</v>
      </c>
      <c r="I111" s="2">
        <v>42011127.985077173</v>
      </c>
      <c r="J111" s="2">
        <v>31500278.620000001</v>
      </c>
      <c r="K111" s="2">
        <f>SUMIF('collection only'!D:D,eslam.data!AB111,'collection only'!E:E)</f>
        <v>31500278.620000001</v>
      </c>
      <c r="L111" s="2">
        <v>147073001.88507721</v>
      </c>
      <c r="O111" s="2">
        <v>3638239.205515848</v>
      </c>
      <c r="U111" s="2">
        <v>60000</v>
      </c>
      <c r="X111" s="2">
        <v>42011128.299999997</v>
      </c>
      <c r="Y111" s="2">
        <f t="shared" si="2"/>
        <v>0.31492282450199127</v>
      </c>
      <c r="Z111" s="2">
        <f t="shared" si="3"/>
        <v>38372888.779561326</v>
      </c>
      <c r="AA111" s="2">
        <f t="shared" si="4"/>
        <v>3638239.5204386711</v>
      </c>
      <c r="AB111" s="2" t="str">
        <f t="shared" si="1"/>
        <v>CFC6</v>
      </c>
    </row>
    <row r="112" spans="1:28" x14ac:dyDescent="0.3">
      <c r="A112" s="6" t="s">
        <v>50</v>
      </c>
      <c r="B112" s="6">
        <v>7</v>
      </c>
      <c r="C112" s="1">
        <v>43951</v>
      </c>
      <c r="D112" s="1">
        <v>43946</v>
      </c>
      <c r="E112" s="1">
        <v>43958</v>
      </c>
      <c r="F112">
        <v>60</v>
      </c>
      <c r="G112" s="1">
        <v>44018</v>
      </c>
      <c r="H112" s="1">
        <v>43986</v>
      </c>
      <c r="I112" s="2">
        <v>17879880.06492281</v>
      </c>
      <c r="J112" s="2">
        <v>19510038</v>
      </c>
      <c r="K112" s="2">
        <f>SUMIF('collection only'!D:D,eslam.data!AB112,'collection only'!E:E)</f>
        <v>19510038</v>
      </c>
      <c r="L112" s="2">
        <v>164952881.94999999</v>
      </c>
      <c r="O112" s="2">
        <v>9650322.0000000019</v>
      </c>
      <c r="U112" s="2">
        <v>0</v>
      </c>
      <c r="X112" s="2">
        <v>17879880.109999999</v>
      </c>
      <c r="Y112" s="2">
        <f t="shared" si="2"/>
        <v>4.5077189803123474E-2</v>
      </c>
      <c r="Z112" s="2">
        <f t="shared" si="3"/>
        <v>8229558.0649228077</v>
      </c>
      <c r="AA112" s="2">
        <f t="shared" si="4"/>
        <v>9650322.0450771917</v>
      </c>
      <c r="AB112" s="2" t="str">
        <f t="shared" si="1"/>
        <v>CFC7</v>
      </c>
    </row>
    <row r="113" spans="1:28" x14ac:dyDescent="0.3">
      <c r="A113" s="6" t="s">
        <v>50</v>
      </c>
      <c r="B113" s="6">
        <v>8</v>
      </c>
      <c r="C113" s="1">
        <v>43982</v>
      </c>
      <c r="D113" s="1">
        <v>43976</v>
      </c>
      <c r="E113" s="1">
        <v>43990</v>
      </c>
      <c r="F113">
        <v>60</v>
      </c>
      <c r="G113" s="1">
        <v>44050</v>
      </c>
      <c r="H113" s="1">
        <v>44019</v>
      </c>
      <c r="I113" s="2">
        <v>31008098.605416421</v>
      </c>
      <c r="J113" s="2">
        <v>21459124.49704295</v>
      </c>
      <c r="K113" s="2">
        <f>SUMIF('collection only'!D:D,eslam.data!AB113,'collection only'!E:E)</f>
        <v>21459124.497042954</v>
      </c>
      <c r="L113" s="2">
        <v>195960980.55541641</v>
      </c>
      <c r="O113" s="2">
        <v>4559164.5</v>
      </c>
      <c r="U113" s="2">
        <v>0</v>
      </c>
      <c r="X113" s="2">
        <v>31008097.600000001</v>
      </c>
      <c r="Y113" s="2">
        <f>X113-I113</f>
        <v>-1.0054164193570614</v>
      </c>
      <c r="Z113" s="2">
        <f t="shared" si="3"/>
        <v>26448934.105416421</v>
      </c>
      <c r="AA113" s="2">
        <f t="shared" si="4"/>
        <v>4559163.4945835806</v>
      </c>
      <c r="AB113" s="2" t="str">
        <f t="shared" si="1"/>
        <v>CFC8</v>
      </c>
    </row>
    <row r="114" spans="1:28" x14ac:dyDescent="0.3">
      <c r="A114" s="6" t="s">
        <v>50</v>
      </c>
      <c r="B114" s="6">
        <v>9</v>
      </c>
      <c r="C114" s="1">
        <v>44012</v>
      </c>
      <c r="D114" s="1">
        <v>44007</v>
      </c>
      <c r="E114" s="1">
        <v>44013</v>
      </c>
      <c r="F114">
        <v>60</v>
      </c>
      <c r="G114" s="1">
        <v>44073</v>
      </c>
      <c r="H114" s="1">
        <v>44039</v>
      </c>
      <c r="I114" s="2">
        <v>29660399.8248122</v>
      </c>
      <c r="J114" s="2">
        <v>24499895.52</v>
      </c>
      <c r="K114" s="2">
        <f>SUMIF('collection only'!D:D,eslam.data!AB114,'collection only'!E:E)</f>
        <v>24499895.82</v>
      </c>
      <c r="L114" s="2">
        <v>225621380.38022861</v>
      </c>
      <c r="O114" s="2">
        <v>4522595.5867601195</v>
      </c>
      <c r="U114" s="2">
        <v>0</v>
      </c>
      <c r="V114" s="2">
        <v>38508461.519999996</v>
      </c>
      <c r="W114" s="2">
        <f>V114-K114</f>
        <v>14008565.699999996</v>
      </c>
      <c r="X114" s="2">
        <v>29660400.780000001</v>
      </c>
      <c r="Y114" s="2">
        <f t="shared" ref="Y114:Y124" si="5">X114-I114</f>
        <v>0.95518780127167702</v>
      </c>
      <c r="Z114" s="2">
        <f t="shared" si="3"/>
        <v>25137804.238052081</v>
      </c>
      <c r="AA114" s="2">
        <f t="shared" si="4"/>
        <v>4522596.5419479199</v>
      </c>
      <c r="AB114" s="2" t="str">
        <f t="shared" si="1"/>
        <v>CFC9</v>
      </c>
    </row>
    <row r="115" spans="1:28" x14ac:dyDescent="0.3">
      <c r="A115" s="6" t="s">
        <v>50</v>
      </c>
      <c r="B115" s="6">
        <v>10</v>
      </c>
      <c r="C115" s="1">
        <v>44043</v>
      </c>
      <c r="D115" s="1">
        <v>44037</v>
      </c>
      <c r="E115" s="1">
        <v>44040</v>
      </c>
      <c r="F115">
        <v>60</v>
      </c>
      <c r="G115" s="1">
        <v>44100</v>
      </c>
      <c r="H115" s="1">
        <v>44069</v>
      </c>
      <c r="I115" s="2">
        <v>46257284.426217407</v>
      </c>
      <c r="J115" s="2">
        <v>39448595.571073703</v>
      </c>
      <c r="K115" s="2">
        <f>SUMIF('collection only'!D:D,eslam.data!AB115,'collection only'!E:E)</f>
        <v>39448595.840000004</v>
      </c>
      <c r="L115" s="2">
        <v>271878664.80644602</v>
      </c>
      <c r="U115" s="2">
        <v>353049.48</v>
      </c>
      <c r="X115" s="2">
        <v>52098964.43</v>
      </c>
      <c r="Y115" s="2">
        <f t="shared" si="5"/>
        <v>5841680.0037825927</v>
      </c>
      <c r="Z115" s="2">
        <f t="shared" si="3"/>
        <v>46257284.426217407</v>
      </c>
      <c r="AA115" s="2">
        <f t="shared" si="4"/>
        <v>5841680.0037825927</v>
      </c>
      <c r="AB115" s="2" t="str">
        <f t="shared" si="1"/>
        <v>CFC10</v>
      </c>
    </row>
    <row r="116" spans="1:28" x14ac:dyDescent="0.3">
      <c r="A116" s="6" t="s">
        <v>50</v>
      </c>
      <c r="B116" s="6">
        <v>11</v>
      </c>
      <c r="C116" s="1">
        <v>44074</v>
      </c>
      <c r="D116" s="1">
        <v>44068</v>
      </c>
      <c r="E116" s="1">
        <v>44074</v>
      </c>
      <c r="F116">
        <v>60</v>
      </c>
      <c r="G116" s="1">
        <v>44134</v>
      </c>
      <c r="H116" s="1">
        <v>44103</v>
      </c>
      <c r="I116" s="2">
        <v>22706553.523553971</v>
      </c>
      <c r="J116" s="2">
        <v>18030565.73</v>
      </c>
      <c r="K116" s="2">
        <f>SUMIF('collection only'!D:D,eslam.data!AB116,'collection only'!E:E)</f>
        <v>18030565.73</v>
      </c>
      <c r="L116" s="2">
        <v>294585218.32999998</v>
      </c>
      <c r="O116" s="2">
        <v>5378850.75</v>
      </c>
      <c r="U116" s="2">
        <v>0</v>
      </c>
      <c r="X116" s="2">
        <v>16864873.52</v>
      </c>
      <c r="Y116" s="2">
        <f t="shared" si="5"/>
        <v>-5841680.0035539716</v>
      </c>
      <c r="Z116" s="2">
        <f t="shared" si="3"/>
        <v>17327702.773553971</v>
      </c>
      <c r="AA116" s="2">
        <f t="shared" si="4"/>
        <v>-462829.25355397165</v>
      </c>
      <c r="AB116" s="2" t="str">
        <f t="shared" si="1"/>
        <v>CFC11</v>
      </c>
    </row>
    <row r="117" spans="1:28" x14ac:dyDescent="0.3">
      <c r="A117" s="6" t="s">
        <v>50</v>
      </c>
      <c r="B117" s="6">
        <v>12</v>
      </c>
      <c r="C117" s="1">
        <v>44104</v>
      </c>
      <c r="D117" s="1">
        <v>44099</v>
      </c>
      <c r="E117" s="1">
        <v>44111</v>
      </c>
      <c r="F117">
        <v>60</v>
      </c>
      <c r="G117" s="1">
        <v>44171</v>
      </c>
      <c r="H117" s="1">
        <v>44139</v>
      </c>
      <c r="I117" s="2">
        <v>35304714.241744578</v>
      </c>
      <c r="J117" s="2">
        <v>29691194.9756785</v>
      </c>
      <c r="K117" s="2">
        <f>SUMIF('collection only'!D:D,eslam.data!AB117,'collection only'!E:E)</f>
        <v>29691194.975678496</v>
      </c>
      <c r="L117" s="2">
        <v>329889932.57174462</v>
      </c>
      <c r="O117" s="2">
        <v>5192537.25</v>
      </c>
      <c r="U117" s="2">
        <v>0</v>
      </c>
      <c r="X117" s="2">
        <v>34817130.719999999</v>
      </c>
      <c r="Y117" s="2">
        <f t="shared" si="5"/>
        <v>-487583.52174457908</v>
      </c>
      <c r="Z117" s="2">
        <f t="shared" si="3"/>
        <v>30112176.991744578</v>
      </c>
      <c r="AA117" s="2">
        <f t="shared" si="4"/>
        <v>4704953.7282554209</v>
      </c>
      <c r="AB117" s="2" t="str">
        <f t="shared" si="1"/>
        <v>CFC12</v>
      </c>
    </row>
    <row r="118" spans="1:28" x14ac:dyDescent="0.3">
      <c r="A118" s="6" t="s">
        <v>50</v>
      </c>
      <c r="B118" s="6">
        <v>13</v>
      </c>
      <c r="C118" s="1">
        <v>44135</v>
      </c>
      <c r="D118" s="1">
        <v>44129</v>
      </c>
      <c r="E118" s="1">
        <v>44140</v>
      </c>
      <c r="F118">
        <v>60</v>
      </c>
      <c r="G118" s="1">
        <v>44200</v>
      </c>
      <c r="H118" s="1">
        <v>44174</v>
      </c>
      <c r="I118" s="2">
        <v>13502068.44518888</v>
      </c>
      <c r="J118" s="2">
        <v>23213755.790858511</v>
      </c>
      <c r="K118" s="2">
        <f>SUMIF('collection only'!D:D,eslam.data!AB118,'collection only'!E:E)</f>
        <v>23213756.670000002</v>
      </c>
      <c r="L118" s="2">
        <v>343392001.01693338</v>
      </c>
      <c r="O118" s="2">
        <v>19923580.727419998</v>
      </c>
      <c r="U118" s="2">
        <v>0</v>
      </c>
      <c r="X118" s="2">
        <v>13989651.960000001</v>
      </c>
      <c r="Y118" s="2">
        <f t="shared" si="5"/>
        <v>487583.51481112093</v>
      </c>
      <c r="Z118" s="2">
        <f t="shared" si="3"/>
        <v>-6421512.2822311185</v>
      </c>
      <c r="AA118" s="2">
        <f t="shared" si="4"/>
        <v>20411164.242231119</v>
      </c>
      <c r="AB118" s="2" t="str">
        <f t="shared" si="1"/>
        <v>CFC13</v>
      </c>
    </row>
    <row r="119" spans="1:28" x14ac:dyDescent="0.3">
      <c r="A119" s="6" t="s">
        <v>50</v>
      </c>
      <c r="B119" s="6">
        <v>14</v>
      </c>
      <c r="C119" s="1">
        <v>44165</v>
      </c>
      <c r="D119" s="1">
        <v>44160</v>
      </c>
      <c r="E119" s="1">
        <v>44170</v>
      </c>
      <c r="F119">
        <v>60</v>
      </c>
      <c r="G119" s="1">
        <v>44230</v>
      </c>
      <c r="H119" s="1">
        <v>44207</v>
      </c>
      <c r="I119" s="2">
        <v>29172801.67297053</v>
      </c>
      <c r="J119" s="2">
        <v>19708944.27106005</v>
      </c>
      <c r="K119" s="2">
        <f>SUMIF('collection only'!D:D,eslam.data!AB119,'collection only'!E:E)</f>
        <v>19708943.719999999</v>
      </c>
      <c r="L119" s="2">
        <v>372564802.68990397</v>
      </c>
      <c r="O119" s="2">
        <v>14613590.852500441</v>
      </c>
      <c r="U119" s="2">
        <v>0</v>
      </c>
      <c r="V119" s="2">
        <v>19708943.719999999</v>
      </c>
      <c r="W119" s="2">
        <f>V119-K119</f>
        <v>0</v>
      </c>
      <c r="X119" s="2">
        <v>29172801.68</v>
      </c>
      <c r="Y119" s="2">
        <f t="shared" si="5"/>
        <v>7.0294700562953949E-3</v>
      </c>
      <c r="Z119" s="2">
        <f t="shared" si="3"/>
        <v>14559210.820470089</v>
      </c>
      <c r="AA119" s="2">
        <f t="shared" si="4"/>
        <v>14613590.859529911</v>
      </c>
      <c r="AB119" s="2" t="str">
        <f t="shared" si="1"/>
        <v>CFC14</v>
      </c>
    </row>
    <row r="120" spans="1:28" x14ac:dyDescent="0.3">
      <c r="A120" s="6" t="s">
        <v>50</v>
      </c>
      <c r="B120" s="6">
        <v>15</v>
      </c>
      <c r="C120" s="1">
        <v>44196</v>
      </c>
      <c r="D120" s="1">
        <v>44190</v>
      </c>
      <c r="E120" s="1">
        <v>44202</v>
      </c>
      <c r="F120">
        <v>60</v>
      </c>
      <c r="G120" s="1">
        <v>44262</v>
      </c>
      <c r="H120" s="1">
        <v>44249</v>
      </c>
      <c r="I120" s="2">
        <v>46288367.919714808</v>
      </c>
      <c r="J120" s="2">
        <v>40379659.898477197</v>
      </c>
      <c r="K120" s="2">
        <f>SUMIF('collection only'!D:D,eslam.data!AB120,'collection only'!E:E)</f>
        <v>40379659.898477204</v>
      </c>
      <c r="L120" s="2">
        <v>418853170.60961878</v>
      </c>
      <c r="O120" s="2">
        <v>17260909.724454131</v>
      </c>
      <c r="U120" s="2">
        <v>1045046</v>
      </c>
      <c r="V120" s="2">
        <v>40379659.629999995</v>
      </c>
      <c r="W120" s="2">
        <f>V120-K120</f>
        <v>-0.26847720891237259</v>
      </c>
      <c r="X120" s="2">
        <v>42273319.299999997</v>
      </c>
      <c r="Y120" s="2">
        <f t="shared" si="5"/>
        <v>-4015048.6197148114</v>
      </c>
      <c r="Z120" s="2">
        <f t="shared" si="3"/>
        <v>29027458.195260677</v>
      </c>
      <c r="AA120" s="2">
        <f t="shared" si="4"/>
        <v>13245861.10473932</v>
      </c>
      <c r="AB120" s="2" t="str">
        <f t="shared" si="1"/>
        <v>CFC15</v>
      </c>
    </row>
    <row r="121" spans="1:28" x14ac:dyDescent="0.3">
      <c r="A121" s="6" t="s">
        <v>50</v>
      </c>
      <c r="B121" s="6">
        <v>16</v>
      </c>
      <c r="C121" s="1">
        <v>44227</v>
      </c>
      <c r="D121" s="1">
        <v>44221</v>
      </c>
      <c r="E121" s="1">
        <v>44230</v>
      </c>
      <c r="F121">
        <v>60</v>
      </c>
      <c r="G121" s="1">
        <v>44290</v>
      </c>
      <c r="H121" s="1">
        <v>44276</v>
      </c>
      <c r="I121" s="2">
        <v>25170121.10483003</v>
      </c>
      <c r="J121" s="2">
        <v>22871121.149999999</v>
      </c>
      <c r="K121" s="2">
        <f>SUMIF('collection only'!D:D,eslam.data!AB121,'collection only'!E:E)</f>
        <v>22871121.16</v>
      </c>
      <c r="L121" s="2">
        <v>444023291.71444881</v>
      </c>
      <c r="O121" s="2">
        <v>19535751.205859251</v>
      </c>
      <c r="U121" s="2">
        <v>0</v>
      </c>
      <c r="X121" s="2">
        <v>29185169.719999999</v>
      </c>
      <c r="Y121" s="2">
        <f t="shared" si="5"/>
        <v>4015048.6151699685</v>
      </c>
      <c r="Z121" s="2">
        <f t="shared" si="3"/>
        <v>5634369.898970779</v>
      </c>
      <c r="AA121" s="2">
        <f t="shared" si="4"/>
        <v>23550799.82102922</v>
      </c>
      <c r="AB121" s="2" t="str">
        <f t="shared" si="1"/>
        <v>CFC16</v>
      </c>
    </row>
    <row r="122" spans="1:28" x14ac:dyDescent="0.3">
      <c r="A122" s="6" t="s">
        <v>50</v>
      </c>
      <c r="B122" s="6">
        <v>17</v>
      </c>
      <c r="C122" s="1">
        <v>44227</v>
      </c>
      <c r="D122" s="1">
        <v>44237</v>
      </c>
      <c r="E122" s="1">
        <v>44242</v>
      </c>
      <c r="F122">
        <v>60</v>
      </c>
      <c r="G122" s="1">
        <v>44302</v>
      </c>
      <c r="H122" s="1">
        <v>44280</v>
      </c>
      <c r="I122" s="2">
        <v>23196101.94555122</v>
      </c>
      <c r="J122" s="2">
        <v>15047803.359999999</v>
      </c>
      <c r="K122" s="2">
        <f>SUMIF('collection only'!D:D,eslam.data!AB122,'collection only'!E:E)</f>
        <v>15047803.35</v>
      </c>
      <c r="L122" s="2">
        <v>467219393.66000003</v>
      </c>
      <c r="O122" s="2">
        <v>14368442.92</v>
      </c>
      <c r="U122" s="2">
        <v>0</v>
      </c>
      <c r="X122" s="2">
        <v>23196101.949999999</v>
      </c>
      <c r="Y122" s="2">
        <f t="shared" si="5"/>
        <v>4.4487789273262024E-3</v>
      </c>
      <c r="Z122" s="2">
        <f t="shared" si="3"/>
        <v>8827659.0255512204</v>
      </c>
      <c r="AA122" s="2">
        <f t="shared" si="4"/>
        <v>14368442.924448779</v>
      </c>
      <c r="AB122" s="2" t="str">
        <f t="shared" si="1"/>
        <v>CFC17</v>
      </c>
    </row>
    <row r="123" spans="1:28" x14ac:dyDescent="0.3">
      <c r="A123" s="6" t="s">
        <v>50</v>
      </c>
      <c r="B123" s="6">
        <v>18</v>
      </c>
      <c r="C123" s="1">
        <v>44255</v>
      </c>
      <c r="D123" s="1">
        <v>44252</v>
      </c>
      <c r="E123" s="1">
        <v>44257</v>
      </c>
      <c r="F123">
        <v>60</v>
      </c>
      <c r="G123" s="1">
        <v>44317</v>
      </c>
      <c r="H123" s="1">
        <v>44292</v>
      </c>
      <c r="I123" s="2">
        <v>16880809.48999995</v>
      </c>
      <c r="J123" s="2">
        <v>12196441.109999999</v>
      </c>
      <c r="K123" s="2">
        <f>SUMIF('collection only'!D:D,eslam.data!AB123,'collection only'!E:E)</f>
        <v>12196441.119999999</v>
      </c>
      <c r="L123" s="2">
        <v>484100203.14999998</v>
      </c>
      <c r="O123" s="2">
        <v>14078602.67</v>
      </c>
      <c r="U123" s="2">
        <v>0</v>
      </c>
      <c r="X123" s="2">
        <v>16880809.489999998</v>
      </c>
      <c r="Y123" s="2">
        <f t="shared" si="5"/>
        <v>4.8428773880004883E-8</v>
      </c>
      <c r="Z123" s="2">
        <f t="shared" si="3"/>
        <v>2802206.81999995</v>
      </c>
      <c r="AA123" s="2">
        <f t="shared" si="4"/>
        <v>14078602.670000048</v>
      </c>
      <c r="AB123" s="2" t="str">
        <f t="shared" si="1"/>
        <v>CFC18</v>
      </c>
    </row>
    <row r="124" spans="1:28" x14ac:dyDescent="0.3">
      <c r="A124" s="6" t="s">
        <v>50</v>
      </c>
      <c r="B124" s="6">
        <v>19</v>
      </c>
      <c r="C124" s="1">
        <v>44286</v>
      </c>
      <c r="D124" s="1">
        <v>44265</v>
      </c>
      <c r="E124" s="1">
        <v>44272</v>
      </c>
      <c r="F124">
        <v>60</v>
      </c>
      <c r="G124" s="1">
        <v>44332</v>
      </c>
      <c r="H124" s="1">
        <v>44306</v>
      </c>
      <c r="I124" s="2">
        <v>20398722.16000003</v>
      </c>
      <c r="J124" s="2">
        <v>14008565.710000001</v>
      </c>
      <c r="K124" s="2">
        <f>SUMIF('collection only'!D:D,eslam.data!AB124,'collection only'!E:E)</f>
        <v>14008565.699999999</v>
      </c>
      <c r="L124" s="2">
        <v>504498925.31</v>
      </c>
      <c r="O124" s="2">
        <v>10502130.779999999</v>
      </c>
      <c r="U124" s="2">
        <v>0</v>
      </c>
      <c r="X124" s="2">
        <v>20398722.149999999</v>
      </c>
      <c r="Y124" s="2">
        <f t="shared" si="5"/>
        <v>-1.0000031441450119E-2</v>
      </c>
      <c r="Z124" s="2">
        <f t="shared" si="3"/>
        <v>9896591.3800000306</v>
      </c>
      <c r="AA124" s="2">
        <f t="shared" si="4"/>
        <v>10502130.769999968</v>
      </c>
      <c r="AB124" s="2" t="str">
        <f t="shared" si="1"/>
        <v>CFC19</v>
      </c>
    </row>
    <row r="125" spans="1:28" x14ac:dyDescent="0.3">
      <c r="A125" s="6" t="s">
        <v>50</v>
      </c>
      <c r="B125" s="6">
        <v>20</v>
      </c>
      <c r="C125" s="1">
        <v>44286</v>
      </c>
      <c r="D125" s="1">
        <v>44280</v>
      </c>
      <c r="E125" s="1">
        <v>44284</v>
      </c>
      <c r="F125">
        <v>60</v>
      </c>
      <c r="G125" s="1">
        <v>44344</v>
      </c>
      <c r="H125" s="1">
        <v>44340</v>
      </c>
      <c r="I125" s="2">
        <v>23102145.85000002</v>
      </c>
      <c r="J125" s="2">
        <v>23721354.77</v>
      </c>
      <c r="K125" s="2">
        <f>SUMIF('collection only'!D:D,eslam.data!AB125,'collection only'!E:E)</f>
        <v>23721354.77</v>
      </c>
      <c r="L125" s="2">
        <v>527601071.16000003</v>
      </c>
      <c r="O125" s="2">
        <v>16161812.220000001</v>
      </c>
      <c r="U125" s="2">
        <v>992616.34</v>
      </c>
      <c r="X125" s="2">
        <v>23105145.859999999</v>
      </c>
      <c r="Y125" s="2">
        <f t="shared" ref="Y125:Y132" si="6">X125-I125</f>
        <v>3000.0099999792874</v>
      </c>
      <c r="Z125" s="2">
        <f t="shared" si="3"/>
        <v>6940333.6300000194</v>
      </c>
      <c r="AA125" s="2">
        <f t="shared" si="4"/>
        <v>16164812.22999998</v>
      </c>
      <c r="AB125" s="2" t="str">
        <f t="shared" si="1"/>
        <v>CFC20</v>
      </c>
    </row>
    <row r="126" spans="1:28" x14ac:dyDescent="0.3">
      <c r="A126" s="6" t="s">
        <v>50</v>
      </c>
      <c r="B126" s="6">
        <v>21</v>
      </c>
      <c r="C126" s="1">
        <v>44316</v>
      </c>
      <c r="D126" s="1">
        <v>44296</v>
      </c>
      <c r="E126" s="1">
        <v>44301</v>
      </c>
      <c r="F126">
        <v>60</v>
      </c>
      <c r="G126" s="1">
        <v>44361</v>
      </c>
      <c r="H126" s="1">
        <v>44364</v>
      </c>
      <c r="I126" s="2">
        <v>23568050.800000008</v>
      </c>
      <c r="J126" s="2">
        <v>17156225.129999999</v>
      </c>
      <c r="K126" s="2">
        <f>SUMIF('collection only'!D:D,eslam.data!AB126,'collection only'!E:E)</f>
        <v>17156725.120000001</v>
      </c>
      <c r="L126" s="2">
        <v>551169121.96000004</v>
      </c>
      <c r="O126" s="2">
        <v>15788492.26940229</v>
      </c>
      <c r="U126" s="2">
        <v>3023908.26</v>
      </c>
      <c r="X126" s="2">
        <v>23565050.789999999</v>
      </c>
      <c r="Y126" s="2">
        <f t="shared" si="6"/>
        <v>-3000.0100000090897</v>
      </c>
      <c r="Z126" s="2">
        <f t="shared" si="3"/>
        <v>7779558.5305977184</v>
      </c>
      <c r="AA126" s="2">
        <f t="shared" si="4"/>
        <v>15785492.259402281</v>
      </c>
      <c r="AB126" s="2" t="str">
        <f t="shared" si="1"/>
        <v>CFC21</v>
      </c>
    </row>
    <row r="127" spans="1:28" x14ac:dyDescent="0.3">
      <c r="A127" s="6" t="s">
        <v>50</v>
      </c>
      <c r="B127" s="6">
        <v>22</v>
      </c>
      <c r="C127" s="1">
        <v>44316</v>
      </c>
      <c r="D127" s="1">
        <v>44311</v>
      </c>
      <c r="E127" s="1">
        <v>44322</v>
      </c>
      <c r="F127">
        <v>60</v>
      </c>
      <c r="G127" s="1">
        <v>44382</v>
      </c>
      <c r="H127" s="1">
        <v>44376</v>
      </c>
      <c r="I127" s="2">
        <v>19833699.31999993</v>
      </c>
      <c r="J127" s="2">
        <v>13410069.82</v>
      </c>
      <c r="K127" s="2">
        <f>SUMIF('collection only'!D:D,eslam.data!AB127,'collection only'!E:E)</f>
        <v>13410069.82</v>
      </c>
      <c r="L127" s="2">
        <v>571002821.27999997</v>
      </c>
      <c r="O127" s="2">
        <v>12047992.859999999</v>
      </c>
      <c r="U127" s="2">
        <v>0</v>
      </c>
      <c r="X127" s="2">
        <v>19833699.329999998</v>
      </c>
      <c r="Y127" s="2">
        <f t="shared" si="6"/>
        <v>1.0000068694353104E-2</v>
      </c>
      <c r="Z127" s="2">
        <f t="shared" si="3"/>
        <v>7785706.4599999301</v>
      </c>
      <c r="AA127" s="2">
        <f t="shared" si="4"/>
        <v>12047992.870000068</v>
      </c>
      <c r="AB127" s="2" t="str">
        <f t="shared" si="1"/>
        <v>CFC22</v>
      </c>
    </row>
    <row r="128" spans="1:28" x14ac:dyDescent="0.3">
      <c r="A128" s="6" t="s">
        <v>50</v>
      </c>
      <c r="B128" s="6">
        <v>23</v>
      </c>
      <c r="C128" s="1">
        <v>44377</v>
      </c>
      <c r="D128" s="1">
        <v>44372</v>
      </c>
      <c r="E128" s="1">
        <v>44377</v>
      </c>
      <c r="F128">
        <v>60</v>
      </c>
      <c r="G128" s="1">
        <v>44437</v>
      </c>
      <c r="H128" s="1">
        <v>44426</v>
      </c>
      <c r="I128" s="2">
        <v>19569971.41000009</v>
      </c>
      <c r="J128" s="2">
        <v>15440458.92</v>
      </c>
      <c r="K128" s="2">
        <f>SUMIF('collection only'!D:D,eslam.data!AB128,'collection only'!E:E)</f>
        <v>15440459.23</v>
      </c>
      <c r="L128" s="2">
        <v>590572792.69000006</v>
      </c>
      <c r="O128" s="2">
        <v>9696296.6300000008</v>
      </c>
      <c r="U128" s="2">
        <v>0</v>
      </c>
      <c r="X128" s="2">
        <v>19569971.41</v>
      </c>
      <c r="Y128" s="2">
        <f t="shared" si="6"/>
        <v>-8.9406967163085938E-8</v>
      </c>
      <c r="Z128" s="2">
        <f t="shared" si="3"/>
        <v>9873674.7800000887</v>
      </c>
      <c r="AA128" s="2">
        <f t="shared" si="4"/>
        <v>9696296.6299999114</v>
      </c>
      <c r="AB128" s="2" t="str">
        <f t="shared" si="1"/>
        <v>CFC23</v>
      </c>
    </row>
    <row r="129" spans="1:28" x14ac:dyDescent="0.3">
      <c r="A129" s="6" t="s">
        <v>50</v>
      </c>
      <c r="B129" s="6">
        <v>24</v>
      </c>
      <c r="C129" s="1">
        <v>44377</v>
      </c>
      <c r="D129" s="1">
        <v>44387</v>
      </c>
      <c r="E129" s="1">
        <v>44392</v>
      </c>
      <c r="F129">
        <v>60</v>
      </c>
      <c r="G129" s="1">
        <v>44452</v>
      </c>
      <c r="H129" s="1">
        <v>44462</v>
      </c>
      <c r="I129" s="2">
        <v>14455028.519999981</v>
      </c>
      <c r="J129" s="2">
        <v>7464840.3499999996</v>
      </c>
      <c r="K129" s="2">
        <f>SUMIF('collection only'!D:D,eslam.data!AB129,'collection only'!E:E)</f>
        <v>7464480.3499999996</v>
      </c>
      <c r="L129" s="2">
        <v>605027821.21000004</v>
      </c>
      <c r="O129" s="2">
        <v>5161877.9800000004</v>
      </c>
      <c r="U129" s="2">
        <v>5612498.7199999997</v>
      </c>
      <c r="X129" s="2">
        <v>14455028.51</v>
      </c>
      <c r="Y129" s="2">
        <f t="shared" si="6"/>
        <v>-9.9999811500310898E-3</v>
      </c>
      <c r="Z129" s="2">
        <f t="shared" si="3"/>
        <v>9293150.5399999805</v>
      </c>
      <c r="AA129" s="2">
        <f t="shared" si="4"/>
        <v>5161877.9700000193</v>
      </c>
      <c r="AB129" s="2" t="str">
        <f t="shared" si="1"/>
        <v>CFC24</v>
      </c>
    </row>
    <row r="130" spans="1:28" x14ac:dyDescent="0.3">
      <c r="A130" s="6" t="s">
        <v>50</v>
      </c>
      <c r="B130" s="6">
        <v>25</v>
      </c>
      <c r="C130" s="1">
        <v>44408</v>
      </c>
      <c r="D130" s="1">
        <v>44418</v>
      </c>
      <c r="E130" s="1">
        <v>44424</v>
      </c>
      <c r="F130">
        <v>60</v>
      </c>
      <c r="G130" s="1">
        <v>44484</v>
      </c>
      <c r="H130" s="1">
        <v>44494</v>
      </c>
      <c r="I130" s="2">
        <v>13190112.669999961</v>
      </c>
      <c r="J130" s="2">
        <v>9682524.4700000007</v>
      </c>
      <c r="K130" s="2">
        <f>SUMIF('collection only'!D:D,eslam.data!AB130,'collection only'!E:E)</f>
        <v>9682524.4600000009</v>
      </c>
      <c r="L130" s="2">
        <v>618217933.88</v>
      </c>
      <c r="O130" s="2">
        <v>1715079.08</v>
      </c>
      <c r="U130" s="2">
        <v>0</v>
      </c>
      <c r="X130" s="2">
        <v>13190112.67</v>
      </c>
      <c r="Y130" s="2">
        <f t="shared" si="6"/>
        <v>3.9115548133850098E-8</v>
      </c>
      <c r="Z130" s="2">
        <f t="shared" si="3"/>
        <v>11475033.589999961</v>
      </c>
      <c r="AA130" s="2">
        <f t="shared" si="4"/>
        <v>1715079.0800000392</v>
      </c>
      <c r="AB130" s="2" t="str">
        <f t="shared" si="1"/>
        <v>CFC25</v>
      </c>
    </row>
    <row r="131" spans="1:28" x14ac:dyDescent="0.3">
      <c r="A131" s="6" t="s">
        <v>50</v>
      </c>
      <c r="B131" s="6">
        <v>26</v>
      </c>
      <c r="C131" s="1">
        <v>44439</v>
      </c>
      <c r="D131" s="1">
        <v>44433</v>
      </c>
      <c r="E131" s="1">
        <v>44441</v>
      </c>
      <c r="F131">
        <v>60</v>
      </c>
      <c r="G131" s="1">
        <v>44501</v>
      </c>
      <c r="H131" s="1">
        <v>44518</v>
      </c>
      <c r="I131" s="2">
        <v>6460765.9426511526</v>
      </c>
      <c r="J131" s="2">
        <v>2397254.3032504921</v>
      </c>
      <c r="K131" s="2">
        <f>SUMIF('collection only'!D:D,eslam.data!AB131,'collection only'!E:E)</f>
        <v>2397254.3032504916</v>
      </c>
      <c r="L131" s="2">
        <v>624678699.82265115</v>
      </c>
      <c r="O131" s="2">
        <v>200294.37215398351</v>
      </c>
      <c r="U131" s="2">
        <v>0</v>
      </c>
      <c r="X131" s="2">
        <v>6460765.9500000002</v>
      </c>
      <c r="Y131" s="2">
        <f t="shared" si="6"/>
        <v>7.3488475754857063E-3</v>
      </c>
      <c r="Z131" s="2">
        <f t="shared" si="3"/>
        <v>6260471.5704971692</v>
      </c>
      <c r="AA131" s="2">
        <f t="shared" si="4"/>
        <v>200294.37950283103</v>
      </c>
      <c r="AB131" s="2" t="str">
        <f t="shared" ref="AB131:AB194" si="7">A131&amp;B131</f>
        <v>CFC26</v>
      </c>
    </row>
    <row r="132" spans="1:28" x14ac:dyDescent="0.3">
      <c r="A132" s="6" t="s">
        <v>50</v>
      </c>
      <c r="B132" s="6">
        <v>27</v>
      </c>
      <c r="C132" s="1">
        <v>44469</v>
      </c>
      <c r="D132" s="1">
        <v>44449</v>
      </c>
      <c r="E132" s="1">
        <v>44458</v>
      </c>
      <c r="F132">
        <v>60</v>
      </c>
      <c r="G132" s="1">
        <v>44518</v>
      </c>
      <c r="H132" s="1">
        <v>44522</v>
      </c>
      <c r="I132" s="2">
        <v>7714993.7673488855</v>
      </c>
      <c r="J132" s="2">
        <v>10793868.550000001</v>
      </c>
      <c r="K132" s="2">
        <f>SUMIF('collection only'!D:D,eslam.data!AB132,'collection only'!E:E)</f>
        <v>10793868.640000001</v>
      </c>
      <c r="L132" s="2">
        <v>632393693.59000003</v>
      </c>
      <c r="U132" s="2">
        <v>4776768.68</v>
      </c>
      <c r="X132" s="2">
        <v>7714993.7599999998</v>
      </c>
      <c r="Y132" s="2">
        <f t="shared" si="6"/>
        <v>-7.3488857597112656E-3</v>
      </c>
      <c r="Z132" s="2">
        <f t="shared" si="3"/>
        <v>7714993.7673488855</v>
      </c>
      <c r="AA132" s="2">
        <f t="shared" si="4"/>
        <v>-7.3488857597112656E-3</v>
      </c>
      <c r="AB132" s="2" t="str">
        <f t="shared" si="7"/>
        <v>CFC27</v>
      </c>
    </row>
    <row r="133" spans="1:28" x14ac:dyDescent="0.3">
      <c r="A133" s="6" t="s">
        <v>50</v>
      </c>
      <c r="B133" s="6">
        <v>28</v>
      </c>
      <c r="C133" s="1">
        <v>44469</v>
      </c>
      <c r="D133" s="1">
        <v>44453</v>
      </c>
      <c r="E133" s="1">
        <v>44627</v>
      </c>
      <c r="F133">
        <v>60</v>
      </c>
      <c r="G133" s="1">
        <v>44687</v>
      </c>
      <c r="H133" s="1">
        <v>44690</v>
      </c>
      <c r="I133" s="2">
        <v>5026145.4699999094</v>
      </c>
      <c r="J133" s="2">
        <v>10367935.42</v>
      </c>
      <c r="K133" s="2">
        <f>SUMIF('collection only'!D:D,eslam.data!AB133,'collection only'!E:E)</f>
        <v>10367935.310000001</v>
      </c>
      <c r="L133" s="2">
        <v>637419839.05999994</v>
      </c>
      <c r="S133" s="2">
        <v>16732270.779999999</v>
      </c>
      <c r="T133" s="2">
        <v>16732270.779999999</v>
      </c>
      <c r="U133" s="2">
        <v>0</v>
      </c>
      <c r="Z133" s="2">
        <f t="shared" si="3"/>
        <v>5026145.4699999094</v>
      </c>
      <c r="AA133" s="2">
        <f t="shared" si="4"/>
        <v>-5026145.4699999094</v>
      </c>
      <c r="AB133" s="2" t="str">
        <f t="shared" si="7"/>
        <v>CFC28</v>
      </c>
    </row>
    <row r="134" spans="1:28" x14ac:dyDescent="0.3">
      <c r="A134" s="6" t="s">
        <v>50</v>
      </c>
      <c r="B134" s="6">
        <v>29</v>
      </c>
      <c r="C134" s="1">
        <v>44469</v>
      </c>
      <c r="D134" s="1">
        <v>44453</v>
      </c>
      <c r="E134" s="1">
        <v>44837</v>
      </c>
      <c r="F134">
        <v>60</v>
      </c>
      <c r="G134" s="1">
        <v>44897</v>
      </c>
      <c r="K134" s="2">
        <f>SUMIF('collection only'!D:D,eslam.data!AB134,'collection only'!E:E)</f>
        <v>15034318.270318339</v>
      </c>
      <c r="U134" s="2">
        <v>0</v>
      </c>
      <c r="AB134" s="2" t="str">
        <f t="shared" si="7"/>
        <v>CFC29</v>
      </c>
    </row>
    <row r="135" spans="1:28" x14ac:dyDescent="0.3">
      <c r="A135" s="6" t="s">
        <v>128</v>
      </c>
      <c r="B135" s="6">
        <v>1</v>
      </c>
      <c r="C135" s="1">
        <v>44742</v>
      </c>
      <c r="D135" s="1">
        <v>44735</v>
      </c>
      <c r="E135" s="1">
        <v>44735</v>
      </c>
      <c r="F135">
        <v>45</v>
      </c>
      <c r="G135" s="1">
        <v>44780</v>
      </c>
      <c r="K135" s="2">
        <f>SUMIF('collection only'!D:D,eslam.data!AB135,'collection only'!E:E)</f>
        <v>2555388</v>
      </c>
      <c r="U135" s="2">
        <v>0</v>
      </c>
      <c r="AB135" s="2" t="str">
        <f t="shared" si="7"/>
        <v>Comoros - Off Shore1</v>
      </c>
    </row>
    <row r="136" spans="1:28" x14ac:dyDescent="0.3">
      <c r="A136" s="6" t="s">
        <v>128</v>
      </c>
      <c r="B136" s="6">
        <v>2</v>
      </c>
      <c r="C136" s="1">
        <v>44957</v>
      </c>
      <c r="D136" s="1">
        <v>44954</v>
      </c>
      <c r="E136" s="1">
        <v>45006</v>
      </c>
      <c r="F136">
        <v>45</v>
      </c>
      <c r="G136" s="1">
        <v>45051</v>
      </c>
      <c r="H136" s="1">
        <v>45006</v>
      </c>
      <c r="I136" s="2">
        <v>1137692.8899999999</v>
      </c>
      <c r="J136" s="2">
        <v>910154.31</v>
      </c>
      <c r="K136" s="2">
        <f>SUMIF('collection only'!D:D,eslam.data!AB136,'collection only'!E:E)</f>
        <v>910154</v>
      </c>
      <c r="L136" s="2">
        <v>4331928.01</v>
      </c>
      <c r="U136" s="2">
        <v>0</v>
      </c>
      <c r="AB136" s="2" t="str">
        <f t="shared" si="7"/>
        <v>Comoros - Off Shore2</v>
      </c>
    </row>
    <row r="137" spans="1:28" x14ac:dyDescent="0.3">
      <c r="A137" s="6" t="s">
        <v>128</v>
      </c>
      <c r="B137" s="6">
        <v>3</v>
      </c>
      <c r="C137" s="1">
        <v>45199</v>
      </c>
      <c r="D137" s="1">
        <v>45199</v>
      </c>
      <c r="E137" s="1">
        <v>45202</v>
      </c>
      <c r="F137">
        <v>45</v>
      </c>
      <c r="G137" s="1">
        <v>45247</v>
      </c>
      <c r="K137" s="2">
        <f>SUMIF('collection only'!D:D,eslam.data!AB137,'collection only'!E:E)</f>
        <v>0</v>
      </c>
      <c r="U137" s="2">
        <v>0</v>
      </c>
      <c r="AB137" s="2" t="str">
        <f t="shared" si="7"/>
        <v>Comoros - Off Shore3</v>
      </c>
    </row>
    <row r="138" spans="1:28" x14ac:dyDescent="0.3">
      <c r="A138" s="6" t="s">
        <v>129</v>
      </c>
      <c r="B138" s="6">
        <v>1</v>
      </c>
      <c r="C138" s="1">
        <v>44957</v>
      </c>
      <c r="D138" s="1">
        <v>44954</v>
      </c>
      <c r="E138" s="1">
        <v>45008</v>
      </c>
      <c r="F138">
        <v>45</v>
      </c>
      <c r="G138" s="1">
        <v>45053</v>
      </c>
      <c r="H138" s="1">
        <v>45008</v>
      </c>
      <c r="I138" s="2">
        <v>1038550.94</v>
      </c>
      <c r="J138" s="2">
        <v>830840.75</v>
      </c>
      <c r="K138" s="2">
        <f>SUMIF('collection only'!D:D,eslam.data!AB138,'collection only'!E:E)</f>
        <v>1094549.01</v>
      </c>
      <c r="L138" s="2">
        <v>1038550.94</v>
      </c>
      <c r="N138" s="2">
        <v>263708.26</v>
      </c>
      <c r="U138" s="2">
        <v>0</v>
      </c>
      <c r="AB138" s="2" t="str">
        <f t="shared" si="7"/>
        <v>Comoros - On Shore1</v>
      </c>
    </row>
    <row r="139" spans="1:28" x14ac:dyDescent="0.3">
      <c r="A139" s="6" t="s">
        <v>129</v>
      </c>
      <c r="B139" s="6">
        <v>2</v>
      </c>
      <c r="C139" s="1">
        <v>45199</v>
      </c>
      <c r="D139" s="1">
        <v>45199</v>
      </c>
      <c r="E139" s="1">
        <v>45202</v>
      </c>
      <c r="F139">
        <v>45</v>
      </c>
      <c r="G139" s="1">
        <v>45247</v>
      </c>
      <c r="H139" s="1">
        <v>45211</v>
      </c>
      <c r="I139" s="2">
        <v>506813.73</v>
      </c>
      <c r="J139" s="2">
        <v>405450.99</v>
      </c>
      <c r="K139" s="2">
        <f>SUMIF('collection only'!D:D,eslam.data!AB139,'collection only'!E:E)</f>
        <v>405450.99</v>
      </c>
      <c r="L139" s="2">
        <v>1545364.67</v>
      </c>
      <c r="U139" s="2">
        <v>0</v>
      </c>
      <c r="AB139" s="2" t="str">
        <f t="shared" si="7"/>
        <v>Comoros - On Shore2</v>
      </c>
    </row>
    <row r="140" spans="1:28" x14ac:dyDescent="0.3">
      <c r="A140" s="6" t="s">
        <v>116</v>
      </c>
      <c r="B140" s="6">
        <v>1</v>
      </c>
      <c r="C140" s="1">
        <v>45016</v>
      </c>
      <c r="D140" s="1">
        <v>45026</v>
      </c>
      <c r="E140" s="1">
        <v>45029</v>
      </c>
      <c r="F140">
        <v>54</v>
      </c>
      <c r="G140" s="1">
        <v>45083</v>
      </c>
      <c r="H140" s="1">
        <v>45063</v>
      </c>
      <c r="I140" s="2">
        <v>6070824.5199999996</v>
      </c>
      <c r="J140" s="2">
        <v>10729515.710000001</v>
      </c>
      <c r="K140" s="2">
        <f>SUMIF('collection only'!D:D,eslam.data!AB140,'collection only'!E:E)</f>
        <v>93479515</v>
      </c>
      <c r="L140" s="2">
        <v>6070824.5199999996</v>
      </c>
      <c r="N140" s="2">
        <v>57750000</v>
      </c>
      <c r="O140" s="2">
        <v>4917870</v>
      </c>
      <c r="R140" s="2">
        <v>1412647.23</v>
      </c>
      <c r="S140" s="2">
        <v>116454.43</v>
      </c>
      <c r="T140" s="2">
        <v>116454.43</v>
      </c>
      <c r="U140" s="2">
        <v>0</v>
      </c>
      <c r="AB140" s="2" t="str">
        <f t="shared" si="7"/>
        <v>Creeks - URBN K1</v>
      </c>
    </row>
    <row r="141" spans="1:28" x14ac:dyDescent="0.3">
      <c r="A141" s="6" t="s">
        <v>116</v>
      </c>
      <c r="B141" s="6">
        <v>2</v>
      </c>
      <c r="C141" s="1">
        <v>45046</v>
      </c>
      <c r="D141" s="1">
        <v>45056</v>
      </c>
      <c r="E141" s="1">
        <v>45063</v>
      </c>
      <c r="F141">
        <v>54</v>
      </c>
      <c r="G141" s="1">
        <v>45117</v>
      </c>
      <c r="H141" s="1">
        <v>45078</v>
      </c>
      <c r="I141" s="2">
        <v>24895588.199999999</v>
      </c>
      <c r="J141" s="2">
        <v>3863139.56</v>
      </c>
      <c r="K141" s="2">
        <f>SUMIF('collection only'!D:D,eslam.data!AB141,'collection only'!E:E)</f>
        <v>3863139</v>
      </c>
      <c r="L141" s="2">
        <v>30966412.719999999</v>
      </c>
      <c r="R141" s="2">
        <v>9774769.5</v>
      </c>
      <c r="S141" s="2">
        <v>529152.32499999995</v>
      </c>
      <c r="T141" s="2">
        <v>529152.32499999995</v>
      </c>
      <c r="U141" s="2">
        <v>0</v>
      </c>
      <c r="AB141" s="2" t="str">
        <f t="shared" si="7"/>
        <v>Creeks - URBN K2</v>
      </c>
    </row>
    <row r="142" spans="1:28" x14ac:dyDescent="0.3">
      <c r="A142" s="6" t="s">
        <v>116</v>
      </c>
      <c r="B142" s="6">
        <v>3</v>
      </c>
      <c r="C142" s="1">
        <v>45077</v>
      </c>
      <c r="D142" s="1">
        <v>45087</v>
      </c>
      <c r="E142" s="1">
        <v>45090</v>
      </c>
      <c r="F142">
        <v>54</v>
      </c>
      <c r="G142" s="1">
        <v>45144</v>
      </c>
      <c r="H142" s="1">
        <v>45095</v>
      </c>
      <c r="I142" s="2">
        <v>40661954.880000003</v>
      </c>
      <c r="J142" s="2">
        <v>21808950.420000002</v>
      </c>
      <c r="K142" s="2">
        <f>SUMIF('collection only'!D:D,eslam.data!AB142,'collection only'!E:E)</f>
        <v>21808950</v>
      </c>
      <c r="L142" s="2">
        <v>71628367.599999994</v>
      </c>
      <c r="R142" s="2">
        <v>10182390.98</v>
      </c>
      <c r="S142" s="2">
        <v>1536149.4350000001</v>
      </c>
      <c r="T142" s="2">
        <v>1536149.4350000001</v>
      </c>
      <c r="U142" s="2">
        <v>0</v>
      </c>
      <c r="AB142" s="2" t="str">
        <f t="shared" si="7"/>
        <v>Creeks - URBN K3</v>
      </c>
    </row>
    <row r="143" spans="1:28" x14ac:dyDescent="0.3">
      <c r="A143" s="6" t="s">
        <v>116</v>
      </c>
      <c r="B143" s="6">
        <v>4</v>
      </c>
      <c r="C143" s="1">
        <v>45107</v>
      </c>
      <c r="D143" s="1">
        <v>45117</v>
      </c>
      <c r="E143" s="1">
        <v>45118</v>
      </c>
      <c r="F143">
        <v>54</v>
      </c>
      <c r="G143" s="1">
        <v>45172</v>
      </c>
      <c r="H143" s="1">
        <v>45126</v>
      </c>
      <c r="I143" s="2">
        <v>25969563.120000001</v>
      </c>
      <c r="J143" s="2">
        <v>8830426.3300000001</v>
      </c>
      <c r="K143" s="2">
        <f>SUMIF('collection only'!D:D,eslam.data!AB143,'collection only'!E:E)</f>
        <v>8830426</v>
      </c>
      <c r="L143" s="2">
        <v>97597930.719999999</v>
      </c>
      <c r="R143" s="2">
        <v>11215823.74</v>
      </c>
      <c r="S143" s="2">
        <v>2159552.5</v>
      </c>
      <c r="T143" s="2">
        <v>2159552.5</v>
      </c>
      <c r="U143" s="2">
        <v>0</v>
      </c>
      <c r="AB143" s="2" t="str">
        <f t="shared" si="7"/>
        <v>Creeks - URBN K4</v>
      </c>
    </row>
    <row r="144" spans="1:28" x14ac:dyDescent="0.3">
      <c r="A144" s="6" t="s">
        <v>116</v>
      </c>
      <c r="B144" s="6">
        <v>5</v>
      </c>
      <c r="C144" s="1">
        <v>45138</v>
      </c>
      <c r="D144" s="1">
        <v>45148</v>
      </c>
      <c r="E144" s="1">
        <v>45152</v>
      </c>
      <c r="F144">
        <v>54</v>
      </c>
      <c r="G144" s="1">
        <v>45206</v>
      </c>
      <c r="H144" s="1">
        <v>45161</v>
      </c>
      <c r="I144" s="2">
        <v>21068069.09999999</v>
      </c>
      <c r="J144" s="2">
        <v>13533059.960000001</v>
      </c>
      <c r="K144" s="2">
        <f>SUMIF('collection only'!D:D,eslam.data!AB144,'collection only'!E:E)</f>
        <v>13533059</v>
      </c>
      <c r="L144" s="2">
        <v>118665999.81999999</v>
      </c>
      <c r="O144" s="2">
        <v>8750053.4199999999</v>
      </c>
      <c r="R144" s="2">
        <v>12015310.550000001</v>
      </c>
      <c r="S144" s="2">
        <v>2666267.23</v>
      </c>
      <c r="T144" s="2">
        <v>2666267.23</v>
      </c>
      <c r="U144" s="2">
        <v>0</v>
      </c>
      <c r="AB144" s="2" t="str">
        <f t="shared" si="7"/>
        <v>Creeks - URBN K5</v>
      </c>
    </row>
    <row r="145" spans="1:28" x14ac:dyDescent="0.3">
      <c r="A145" s="6" t="s">
        <v>116</v>
      </c>
      <c r="B145" s="6">
        <v>6</v>
      </c>
      <c r="C145" s="1">
        <v>45169</v>
      </c>
      <c r="D145" s="1">
        <v>45182</v>
      </c>
      <c r="E145" s="1">
        <v>45183</v>
      </c>
      <c r="F145">
        <v>54</v>
      </c>
      <c r="G145" s="1">
        <v>45237</v>
      </c>
      <c r="H145" s="1">
        <v>45196</v>
      </c>
      <c r="I145" s="2">
        <v>18829649.550000008</v>
      </c>
      <c r="J145" s="2">
        <v>19608846.960000001</v>
      </c>
      <c r="K145" s="2">
        <f>SUMIF('collection only'!D:D,eslam.data!AB145,'collection only'!E:E)</f>
        <v>19608847</v>
      </c>
      <c r="L145" s="2">
        <v>137495649.37</v>
      </c>
      <c r="O145" s="2">
        <v>11186650.810000001</v>
      </c>
      <c r="R145" s="2">
        <v>14124627.699999999</v>
      </c>
      <c r="S145" s="2">
        <v>3084275.5</v>
      </c>
      <c r="T145" s="2">
        <v>3084275.5</v>
      </c>
      <c r="U145" s="2">
        <v>0</v>
      </c>
      <c r="AB145" s="2" t="str">
        <f t="shared" si="7"/>
        <v>Creeks - URBN K6</v>
      </c>
    </row>
    <row r="146" spans="1:28" x14ac:dyDescent="0.3">
      <c r="A146" s="6" t="s">
        <v>116</v>
      </c>
      <c r="B146" s="6">
        <v>7</v>
      </c>
      <c r="C146" s="1">
        <v>45199</v>
      </c>
      <c r="D146" s="1">
        <v>45212</v>
      </c>
      <c r="E146" s="1">
        <v>45214</v>
      </c>
      <c r="F146">
        <v>54</v>
      </c>
      <c r="G146" s="1">
        <v>45268</v>
      </c>
      <c r="H146" s="1">
        <v>45232</v>
      </c>
      <c r="I146" s="2">
        <v>18845217.25</v>
      </c>
      <c r="J146" s="2">
        <v>16761479.32</v>
      </c>
      <c r="K146" s="2">
        <f>SUMIF('collection only'!D:D,eslam.data!AB146,'collection only'!E:E)</f>
        <v>16761479</v>
      </c>
      <c r="L146" s="2">
        <v>156340866.62</v>
      </c>
      <c r="O146" s="2">
        <v>10998840.9</v>
      </c>
      <c r="R146" s="2">
        <v>15355016.01</v>
      </c>
      <c r="S146" s="2">
        <v>3524646.26</v>
      </c>
      <c r="T146" s="2">
        <v>3524646.26</v>
      </c>
      <c r="U146" s="2">
        <v>0</v>
      </c>
      <c r="AB146" s="2" t="str">
        <f t="shared" si="7"/>
        <v>Creeks - URBN K7</v>
      </c>
    </row>
    <row r="147" spans="1:28" x14ac:dyDescent="0.3">
      <c r="A147" s="6" t="s">
        <v>116</v>
      </c>
      <c r="B147" s="6">
        <v>8</v>
      </c>
      <c r="C147" s="1">
        <v>45230</v>
      </c>
      <c r="D147" s="1">
        <v>45212</v>
      </c>
      <c r="E147" s="1">
        <v>45245</v>
      </c>
      <c r="F147">
        <v>54</v>
      </c>
      <c r="G147" s="1">
        <v>45299</v>
      </c>
      <c r="H147" s="1">
        <v>45262</v>
      </c>
      <c r="I147" s="2">
        <v>21024971.710000008</v>
      </c>
      <c r="J147" s="2">
        <v>16707965</v>
      </c>
      <c r="K147" s="2">
        <f>SUMIF('collection only'!D:D,eslam.data!AB147,'collection only'!E:E)</f>
        <v>16707965</v>
      </c>
      <c r="L147" s="2">
        <v>177365838.33000001</v>
      </c>
      <c r="O147" s="2">
        <v>8849533.1600000001</v>
      </c>
      <c r="P147" s="2">
        <v>524238</v>
      </c>
      <c r="R147" s="2">
        <v>16370912</v>
      </c>
      <c r="S147" s="2">
        <v>8023534</v>
      </c>
      <c r="U147" s="2">
        <v>0</v>
      </c>
      <c r="AB147" s="2" t="str">
        <f t="shared" si="7"/>
        <v>Creeks - URBN K8</v>
      </c>
    </row>
    <row r="148" spans="1:28" x14ac:dyDescent="0.3">
      <c r="A148" s="6" t="s">
        <v>116</v>
      </c>
      <c r="B148" s="6">
        <v>9</v>
      </c>
      <c r="C148" s="1">
        <v>45260</v>
      </c>
      <c r="D148" s="1">
        <v>45273</v>
      </c>
      <c r="E148" s="1">
        <v>45277</v>
      </c>
      <c r="F148">
        <v>54</v>
      </c>
      <c r="G148" s="1">
        <v>45331</v>
      </c>
      <c r="H148" s="1">
        <v>45288</v>
      </c>
      <c r="I148" s="2">
        <v>18661864.219999969</v>
      </c>
      <c r="J148" s="2">
        <v>16997068.329999998</v>
      </c>
      <c r="K148" s="2">
        <f>SUMIF('collection only'!D:D,eslam.data!AB148,'collection only'!E:E)</f>
        <v>16997068</v>
      </c>
      <c r="L148" s="2">
        <v>196027702.55000001</v>
      </c>
      <c r="O148" s="2">
        <v>8808386.7400000002</v>
      </c>
      <c r="P148" s="2">
        <v>549978</v>
      </c>
      <c r="R148" s="2">
        <v>19145680.989999998</v>
      </c>
      <c r="S148" s="2">
        <v>8813027.0999999996</v>
      </c>
      <c r="U148" s="2">
        <v>0</v>
      </c>
      <c r="AB148" s="2" t="str">
        <f t="shared" si="7"/>
        <v>Creeks - URBN K9</v>
      </c>
    </row>
    <row r="149" spans="1:28" x14ac:dyDescent="0.3">
      <c r="A149" s="6" t="s">
        <v>116</v>
      </c>
      <c r="B149" s="6">
        <v>10</v>
      </c>
      <c r="C149" s="1">
        <v>45291</v>
      </c>
      <c r="D149" s="1">
        <v>45304</v>
      </c>
      <c r="E149" s="1">
        <v>45306</v>
      </c>
      <c r="F149">
        <v>54</v>
      </c>
      <c r="G149" s="1">
        <v>45360</v>
      </c>
      <c r="H149" s="1">
        <v>45366</v>
      </c>
      <c r="I149" s="2">
        <v>32359750.940000031</v>
      </c>
      <c r="J149" s="2">
        <v>19246723.670000002</v>
      </c>
      <c r="K149" s="2">
        <f>SUMIF('collection only'!D:D,eslam.data!AB149,'collection only'!E:E)</f>
        <v>19246723</v>
      </c>
      <c r="L149" s="2">
        <v>228387453.49000001</v>
      </c>
      <c r="O149" s="2">
        <v>16680489.26</v>
      </c>
      <c r="P149" s="2">
        <v>713540</v>
      </c>
      <c r="R149" s="2">
        <v>34117344</v>
      </c>
      <c r="S149" s="2">
        <v>9677828.4000000004</v>
      </c>
      <c r="U149" s="2">
        <v>0</v>
      </c>
      <c r="AB149" s="2" t="str">
        <f t="shared" si="7"/>
        <v>Creeks - URBN K10</v>
      </c>
    </row>
    <row r="150" spans="1:28" x14ac:dyDescent="0.3">
      <c r="A150" s="6" t="s">
        <v>116</v>
      </c>
      <c r="B150" s="6">
        <v>11</v>
      </c>
      <c r="C150" s="1">
        <v>45322</v>
      </c>
      <c r="D150" s="1">
        <v>45335</v>
      </c>
      <c r="E150" s="1">
        <v>45337</v>
      </c>
      <c r="F150">
        <v>54</v>
      </c>
      <c r="G150" s="1">
        <v>45391</v>
      </c>
      <c r="H150" s="1">
        <v>45361</v>
      </c>
      <c r="I150" s="2">
        <v>19399852.91</v>
      </c>
      <c r="J150" s="2">
        <v>11569432.699999999</v>
      </c>
      <c r="K150" s="2">
        <f>SUMIF('collection only'!D:D,eslam.data!AB150,'collection only'!E:E)</f>
        <v>11569432</v>
      </c>
      <c r="L150" s="2">
        <v>247787306.40000001</v>
      </c>
      <c r="O150" s="2">
        <v>11166359.720000001</v>
      </c>
      <c r="P150" s="2">
        <v>713540</v>
      </c>
      <c r="R150" s="2">
        <v>34372400</v>
      </c>
      <c r="S150" s="2">
        <v>10635068.27</v>
      </c>
      <c r="U150" s="2">
        <v>0</v>
      </c>
      <c r="AB150" s="2" t="str">
        <f t="shared" si="7"/>
        <v>Creeks - URBN K11</v>
      </c>
    </row>
    <row r="151" spans="1:28" x14ac:dyDescent="0.3">
      <c r="A151" s="6" t="s">
        <v>116</v>
      </c>
      <c r="B151" s="6">
        <v>12</v>
      </c>
      <c r="C151" s="1">
        <v>45351</v>
      </c>
      <c r="D151" s="1">
        <v>45364</v>
      </c>
      <c r="E151" s="1">
        <v>45367</v>
      </c>
      <c r="F151">
        <v>54</v>
      </c>
      <c r="G151" s="1">
        <v>45421</v>
      </c>
      <c r="H151" s="1">
        <v>45385</v>
      </c>
      <c r="I151" s="2">
        <v>13939506.690000029</v>
      </c>
      <c r="J151" s="2">
        <v>8618325.7400000002</v>
      </c>
      <c r="K151" s="2">
        <f>SUMIF('collection only'!D:D,eslam.data!AB151,'collection only'!E:E)</f>
        <v>8618325</v>
      </c>
      <c r="L151" s="2">
        <v>261726813.09</v>
      </c>
      <c r="O151" s="2">
        <v>7367986.2000000002</v>
      </c>
      <c r="P151" s="2">
        <v>777032.73</v>
      </c>
      <c r="R151" s="2">
        <v>35392063.880000003</v>
      </c>
      <c r="S151" s="2">
        <v>11277885.859999999</v>
      </c>
      <c r="U151" s="2">
        <v>0</v>
      </c>
      <c r="AB151" s="2" t="str">
        <f t="shared" si="7"/>
        <v>Creeks - URBN K12</v>
      </c>
    </row>
    <row r="152" spans="1:28" x14ac:dyDescent="0.3">
      <c r="A152" s="6" t="s">
        <v>116</v>
      </c>
      <c r="B152" s="6">
        <v>13</v>
      </c>
      <c r="C152" s="1">
        <v>45382</v>
      </c>
      <c r="D152" s="1">
        <v>45364</v>
      </c>
      <c r="E152" s="1">
        <v>45399</v>
      </c>
      <c r="F152">
        <v>54</v>
      </c>
      <c r="G152" s="1">
        <v>45453</v>
      </c>
      <c r="H152" s="1">
        <v>45406</v>
      </c>
      <c r="I152" s="2">
        <v>17837569.289999962</v>
      </c>
      <c r="J152" s="2">
        <v>23221916.289999999</v>
      </c>
      <c r="K152" s="2">
        <f>SUMIF('collection only'!D:D,eslam.data!AB152,'collection only'!E:E)</f>
        <v>23221916</v>
      </c>
      <c r="L152" s="2">
        <v>279564382.38</v>
      </c>
      <c r="O152" s="2">
        <v>13337407.07</v>
      </c>
      <c r="P152" s="2">
        <v>777032</v>
      </c>
      <c r="R152" s="2">
        <v>42980609.880000003</v>
      </c>
      <c r="S152" s="2">
        <v>11790337</v>
      </c>
      <c r="U152" s="2">
        <v>0</v>
      </c>
      <c r="AB152" s="2" t="str">
        <f t="shared" si="7"/>
        <v>Creeks - URBN K13</v>
      </c>
    </row>
    <row r="153" spans="1:28" x14ac:dyDescent="0.3">
      <c r="A153" s="6" t="s">
        <v>116</v>
      </c>
      <c r="B153" s="6">
        <v>14</v>
      </c>
      <c r="C153" s="1">
        <v>45412</v>
      </c>
      <c r="D153" s="1">
        <v>45425</v>
      </c>
      <c r="E153" s="1">
        <v>45428</v>
      </c>
      <c r="F153">
        <v>54</v>
      </c>
      <c r="G153" s="1">
        <v>45482</v>
      </c>
      <c r="H153" s="1">
        <v>45434</v>
      </c>
      <c r="I153" s="2">
        <v>11923940.569999989</v>
      </c>
      <c r="J153" s="2">
        <v>6223873.1900000004</v>
      </c>
      <c r="K153" s="2">
        <f>SUMIF('collection only'!D:D,eslam.data!AB153,'collection only'!E:E)</f>
        <v>6223873.1900000004</v>
      </c>
      <c r="L153" s="2">
        <v>291488322.94999999</v>
      </c>
      <c r="O153" s="2">
        <v>9059823</v>
      </c>
      <c r="P153" s="2">
        <v>777032.73</v>
      </c>
      <c r="R153" s="2">
        <v>43382302</v>
      </c>
      <c r="S153" s="2">
        <v>12366449.189999999</v>
      </c>
      <c r="U153" s="2">
        <v>0</v>
      </c>
      <c r="AB153" s="2" t="str">
        <f t="shared" si="7"/>
        <v>Creeks - URBN K14</v>
      </c>
    </row>
    <row r="154" spans="1:28" x14ac:dyDescent="0.3">
      <c r="A154" s="6" t="s">
        <v>116</v>
      </c>
      <c r="B154" s="6">
        <v>15</v>
      </c>
      <c r="C154" s="1">
        <v>45443</v>
      </c>
      <c r="D154" s="1">
        <v>45456</v>
      </c>
      <c r="E154" s="1">
        <v>45454</v>
      </c>
      <c r="F154">
        <v>54</v>
      </c>
      <c r="G154" s="1">
        <v>45508</v>
      </c>
      <c r="H154" s="1">
        <v>45455</v>
      </c>
      <c r="I154" s="2">
        <v>15151516.49000001</v>
      </c>
      <c r="J154" s="2">
        <v>10206848.68</v>
      </c>
      <c r="K154" s="2">
        <f>SUMIF('collection only'!D:D,eslam.data!AB154,'collection only'!E:E)</f>
        <v>10206848</v>
      </c>
      <c r="L154" s="2">
        <v>306639839.44</v>
      </c>
      <c r="O154" s="2">
        <v>4679535.5599999996</v>
      </c>
      <c r="P154" s="2">
        <v>777032</v>
      </c>
      <c r="R154" s="2">
        <v>43540689</v>
      </c>
      <c r="S154" s="2">
        <v>13094578</v>
      </c>
      <c r="U154" s="2">
        <v>0</v>
      </c>
      <c r="AB154" s="2" t="str">
        <f t="shared" si="7"/>
        <v>Creeks - URBN K15</v>
      </c>
    </row>
    <row r="155" spans="1:28" x14ac:dyDescent="0.3">
      <c r="A155" s="6" t="s">
        <v>116</v>
      </c>
      <c r="B155" s="6">
        <v>16</v>
      </c>
      <c r="C155" s="1">
        <v>45473</v>
      </c>
      <c r="D155" s="1">
        <v>45486</v>
      </c>
      <c r="E155" s="1">
        <v>45488</v>
      </c>
      <c r="F155">
        <v>54</v>
      </c>
      <c r="G155" s="1">
        <v>45542</v>
      </c>
      <c r="H155" s="1">
        <v>45502</v>
      </c>
      <c r="I155" s="2">
        <v>8934038.5200000405</v>
      </c>
      <c r="J155" s="2">
        <v>6345313.6699999999</v>
      </c>
      <c r="K155" s="2">
        <f>SUMIF('collection only'!D:D,eslam.data!AB155,'collection only'!E:E)</f>
        <v>6345314</v>
      </c>
      <c r="L155" s="2">
        <v>315573877.95999998</v>
      </c>
      <c r="O155" s="2">
        <v>2261543.7599999998</v>
      </c>
      <c r="P155" s="2">
        <v>777032.73</v>
      </c>
      <c r="R155" s="2">
        <v>44277783.170513503</v>
      </c>
      <c r="S155" s="2">
        <v>13525953</v>
      </c>
      <c r="U155" s="2">
        <v>0</v>
      </c>
      <c r="AB155" s="2" t="str">
        <f t="shared" si="7"/>
        <v>Creeks - URBN K16</v>
      </c>
    </row>
    <row r="156" spans="1:28" x14ac:dyDescent="0.3">
      <c r="A156" s="6" t="s">
        <v>116</v>
      </c>
      <c r="B156" s="6">
        <v>17</v>
      </c>
      <c r="C156" s="1">
        <v>45504</v>
      </c>
      <c r="D156" s="1">
        <v>45517</v>
      </c>
      <c r="E156" s="1">
        <v>45519</v>
      </c>
      <c r="F156">
        <v>54</v>
      </c>
      <c r="G156" s="1">
        <v>45573</v>
      </c>
      <c r="H156" s="1">
        <v>45540</v>
      </c>
      <c r="I156" s="2">
        <v>8615746.6599999666</v>
      </c>
      <c r="J156" s="2">
        <v>8554807.4499999993</v>
      </c>
      <c r="K156" s="2">
        <f>SUMIF('collection only'!D:D,eslam.data!AB156,'collection only'!E:E)</f>
        <v>8554807</v>
      </c>
      <c r="L156" s="2">
        <v>324189624.62</v>
      </c>
      <c r="O156" s="2">
        <v>2200139</v>
      </c>
      <c r="P156" s="2">
        <v>777032</v>
      </c>
      <c r="R156" s="2">
        <v>46059367</v>
      </c>
      <c r="S156" s="2">
        <v>13867661</v>
      </c>
      <c r="U156" s="2">
        <v>0</v>
      </c>
      <c r="AB156" s="2" t="str">
        <f t="shared" si="7"/>
        <v>Creeks - URBN K17</v>
      </c>
    </row>
    <row r="157" spans="1:28" x14ac:dyDescent="0.3">
      <c r="A157" s="6" t="s">
        <v>116</v>
      </c>
      <c r="B157" s="6">
        <v>18</v>
      </c>
      <c r="C157" s="1">
        <v>45535</v>
      </c>
      <c r="D157" s="1">
        <v>45548</v>
      </c>
      <c r="E157" s="1">
        <v>45550</v>
      </c>
      <c r="F157">
        <v>54</v>
      </c>
      <c r="G157" s="1">
        <v>45604</v>
      </c>
      <c r="H157" s="1">
        <v>45560</v>
      </c>
      <c r="I157" s="2">
        <v>9557078</v>
      </c>
      <c r="J157" s="2">
        <v>9363449.6199999992</v>
      </c>
      <c r="K157" s="2">
        <f>SUMIF('collection only'!D:D,eslam.data!AB157,'collection only'!E:E)</f>
        <v>9363450</v>
      </c>
      <c r="L157" s="2">
        <v>333746702.62</v>
      </c>
      <c r="O157" s="2">
        <v>2027936.1</v>
      </c>
      <c r="P157" s="2">
        <v>777032</v>
      </c>
      <c r="R157" s="2">
        <v>47680035</v>
      </c>
      <c r="S157" s="2">
        <v>7132240.5</v>
      </c>
      <c r="T157" s="2">
        <v>7132240.5</v>
      </c>
      <c r="U157" s="2">
        <v>0</v>
      </c>
      <c r="AB157" s="2" t="str">
        <f t="shared" si="7"/>
        <v>Creeks - URBN K18</v>
      </c>
    </row>
    <row r="158" spans="1:28" x14ac:dyDescent="0.3">
      <c r="A158" s="6" t="s">
        <v>116</v>
      </c>
      <c r="B158" s="6">
        <v>19</v>
      </c>
      <c r="C158" s="1">
        <v>45596</v>
      </c>
      <c r="D158" s="1">
        <v>45578</v>
      </c>
      <c r="E158" s="1">
        <v>45580</v>
      </c>
      <c r="F158">
        <v>54</v>
      </c>
      <c r="G158" s="1">
        <v>45634</v>
      </c>
      <c r="H158" s="1">
        <v>45598</v>
      </c>
      <c r="I158" s="2">
        <v>6248543.6599999666</v>
      </c>
      <c r="J158" s="2">
        <v>6696306.5</v>
      </c>
      <c r="K158" s="2">
        <f>SUMIF('collection only'!D:D,eslam.data!AB158,'collection only'!E:E)</f>
        <v>0</v>
      </c>
      <c r="L158" s="2">
        <v>339995246.27999997</v>
      </c>
      <c r="O158" s="2">
        <v>2452144.4300000002</v>
      </c>
      <c r="P158" s="2">
        <v>777032</v>
      </c>
      <c r="R158" s="2">
        <v>49061466</v>
      </c>
      <c r="S158" s="2">
        <v>7253918.5</v>
      </c>
      <c r="T158" s="2">
        <v>7253918.5</v>
      </c>
      <c r="U158" s="2">
        <v>0</v>
      </c>
      <c r="AB158" s="2" t="str">
        <f t="shared" si="7"/>
        <v>Creeks - URBN K19</v>
      </c>
    </row>
    <row r="159" spans="1:28" x14ac:dyDescent="0.3">
      <c r="A159" s="6" t="s">
        <v>116</v>
      </c>
      <c r="B159" s="6">
        <v>20</v>
      </c>
      <c r="C159" s="1">
        <v>45626</v>
      </c>
      <c r="D159" s="1">
        <v>45609</v>
      </c>
      <c r="E159" s="1">
        <v>45610</v>
      </c>
      <c r="F159">
        <v>54</v>
      </c>
      <c r="G159" s="1">
        <v>45664</v>
      </c>
      <c r="K159" s="2">
        <f>SUMIF('collection only'!D:D,eslam.data!AB159,'collection only'!E:E)</f>
        <v>0</v>
      </c>
      <c r="U159" s="2">
        <v>0</v>
      </c>
      <c r="AB159" s="2" t="str">
        <f t="shared" si="7"/>
        <v>Creeks - URBN K20</v>
      </c>
    </row>
    <row r="160" spans="1:28" x14ac:dyDescent="0.3">
      <c r="A160" s="6" t="s">
        <v>150</v>
      </c>
      <c r="B160" s="6">
        <v>2</v>
      </c>
      <c r="C160" s="1">
        <v>45596</v>
      </c>
      <c r="D160" s="1">
        <v>45582</v>
      </c>
      <c r="E160" s="1">
        <v>45582</v>
      </c>
      <c r="F160">
        <v>42</v>
      </c>
      <c r="G160" s="1">
        <v>45624</v>
      </c>
      <c r="K160" s="2">
        <f>SUMIF('collection only'!D:D,eslam.data!AB160,'collection only'!E:E)</f>
        <v>1520770.91</v>
      </c>
      <c r="U160" s="2">
        <v>0</v>
      </c>
      <c r="AB160" s="2" t="str">
        <f t="shared" si="7"/>
        <v>Damietta Port - Civil2</v>
      </c>
    </row>
    <row r="161" spans="1:28" x14ac:dyDescent="0.3">
      <c r="A161" s="6" t="s">
        <v>150</v>
      </c>
      <c r="B161" s="6">
        <v>3</v>
      </c>
      <c r="C161" s="1">
        <v>45596</v>
      </c>
      <c r="D161" s="1">
        <v>45595</v>
      </c>
      <c r="E161" s="1">
        <v>45595</v>
      </c>
      <c r="F161">
        <v>42</v>
      </c>
      <c r="G161" s="1">
        <v>45637</v>
      </c>
      <c r="K161" s="2">
        <f>SUMIF('collection only'!D:D,eslam.data!AB161,'collection only'!E:E)</f>
        <v>1496696.18</v>
      </c>
      <c r="U161" s="2">
        <v>0</v>
      </c>
      <c r="AB161" s="2" t="str">
        <f t="shared" si="7"/>
        <v>Damietta Port - Civil3</v>
      </c>
    </row>
    <row r="162" spans="1:28" x14ac:dyDescent="0.3">
      <c r="A162" s="6" t="s">
        <v>150</v>
      </c>
      <c r="B162" s="6">
        <v>1</v>
      </c>
      <c r="C162" s="1">
        <v>45565</v>
      </c>
      <c r="D162" s="1">
        <v>45559</v>
      </c>
      <c r="E162" s="1">
        <v>45610</v>
      </c>
      <c r="F162">
        <v>42</v>
      </c>
      <c r="G162" s="1">
        <v>45652</v>
      </c>
      <c r="K162" s="2">
        <f>SUMIF('collection only'!D:D,eslam.data!AB162,'collection only'!E:E)</f>
        <v>4058690.9</v>
      </c>
      <c r="M162" s="2">
        <v>4058690.9</v>
      </c>
      <c r="U162" s="2">
        <v>0</v>
      </c>
      <c r="AB162" s="2" t="str">
        <f t="shared" si="7"/>
        <v>Damietta Port - Civil1</v>
      </c>
    </row>
    <row r="163" spans="1:28" x14ac:dyDescent="0.3">
      <c r="A163" s="6" t="s">
        <v>248</v>
      </c>
      <c r="B163" s="6">
        <v>1</v>
      </c>
      <c r="C163" s="1">
        <v>45565</v>
      </c>
      <c r="D163" s="1">
        <v>45559</v>
      </c>
      <c r="E163" s="1">
        <v>45610</v>
      </c>
      <c r="F163">
        <v>42</v>
      </c>
      <c r="G163" s="1">
        <v>45652</v>
      </c>
      <c r="K163" s="2">
        <f>SUMIF('collection only'!D:D,eslam.data!AB163,'collection only'!E:E)</f>
        <v>6541975.2199999997</v>
      </c>
      <c r="M163" s="2">
        <v>6541975.2199999997</v>
      </c>
      <c r="U163" s="2">
        <v>0</v>
      </c>
      <c r="AB163" s="2" t="str">
        <f t="shared" si="7"/>
        <v>Damietta Port - Infra1</v>
      </c>
    </row>
    <row r="164" spans="1:28" x14ac:dyDescent="0.3">
      <c r="A164" s="6" t="s">
        <v>30</v>
      </c>
      <c r="B164" s="6">
        <v>1</v>
      </c>
      <c r="C164" s="1">
        <v>43496</v>
      </c>
      <c r="D164" s="1">
        <v>43500</v>
      </c>
      <c r="E164" s="1">
        <v>43500</v>
      </c>
      <c r="F164">
        <v>56</v>
      </c>
      <c r="G164" s="1">
        <v>43556</v>
      </c>
      <c r="H164" s="1">
        <v>43507</v>
      </c>
      <c r="I164" s="2">
        <v>21619523.77</v>
      </c>
      <c r="J164" s="2">
        <v>16214642.83</v>
      </c>
      <c r="K164" s="2">
        <f>SUMIF('collection only'!D:D,eslam.data!AB164,'collection only'!E:E)</f>
        <v>257561970.68000001</v>
      </c>
      <c r="L164" s="2">
        <v>21619523.77</v>
      </c>
      <c r="O164" s="2">
        <v>0</v>
      </c>
      <c r="U164" s="2">
        <v>0</v>
      </c>
      <c r="AB164" s="2" t="str">
        <f t="shared" si="7"/>
        <v>DP World Sokhna1</v>
      </c>
    </row>
    <row r="165" spans="1:28" x14ac:dyDescent="0.3">
      <c r="A165" s="6" t="s">
        <v>30</v>
      </c>
      <c r="B165" s="6">
        <v>2</v>
      </c>
      <c r="C165" s="1">
        <v>43524</v>
      </c>
      <c r="D165" s="1">
        <v>43524</v>
      </c>
      <c r="E165" s="1">
        <v>43528</v>
      </c>
      <c r="F165">
        <v>56</v>
      </c>
      <c r="G165" s="1">
        <v>43584</v>
      </c>
      <c r="H165" s="1">
        <v>43529</v>
      </c>
      <c r="I165" s="2">
        <v>24408793.91</v>
      </c>
      <c r="J165" s="2">
        <v>18306595.43</v>
      </c>
      <c r="K165" s="2">
        <f>SUMIF('collection only'!D:D,eslam.data!AB165,'collection only'!E:E)</f>
        <v>18062199.23</v>
      </c>
      <c r="L165" s="2">
        <v>46028317.68</v>
      </c>
      <c r="U165" s="2">
        <v>0</v>
      </c>
      <c r="AB165" s="2" t="str">
        <f t="shared" si="7"/>
        <v>DP World Sokhna2</v>
      </c>
    </row>
    <row r="166" spans="1:28" x14ac:dyDescent="0.3">
      <c r="A166" s="6" t="s">
        <v>30</v>
      </c>
      <c r="B166" s="6">
        <v>3</v>
      </c>
      <c r="C166" s="1">
        <v>43555</v>
      </c>
      <c r="D166" s="1">
        <v>43555</v>
      </c>
      <c r="E166" s="1">
        <v>43557</v>
      </c>
      <c r="F166">
        <v>56</v>
      </c>
      <c r="G166" s="1">
        <v>43613</v>
      </c>
      <c r="H166" s="1">
        <v>43566</v>
      </c>
      <c r="I166" s="2">
        <v>20754393.510000002</v>
      </c>
      <c r="J166" s="2">
        <v>15565795.140000001</v>
      </c>
      <c r="K166" s="2">
        <f>SUMIF('collection only'!D:D,eslam.data!AB166,'collection only'!E:E)</f>
        <v>15357944.029999999</v>
      </c>
      <c r="L166" s="2">
        <v>66782711.189999998</v>
      </c>
      <c r="U166" s="2">
        <v>0</v>
      </c>
      <c r="AB166" s="2" t="str">
        <f t="shared" si="7"/>
        <v>DP World Sokhna3</v>
      </c>
    </row>
    <row r="167" spans="1:28" x14ac:dyDescent="0.3">
      <c r="A167" s="6" t="s">
        <v>30</v>
      </c>
      <c r="B167" s="6">
        <v>4</v>
      </c>
      <c r="C167" s="1">
        <v>43585</v>
      </c>
      <c r="D167" s="1">
        <v>43585</v>
      </c>
      <c r="E167" s="1">
        <v>43590</v>
      </c>
      <c r="F167">
        <v>56</v>
      </c>
      <c r="G167" s="1">
        <v>43646</v>
      </c>
      <c r="H167" s="1">
        <v>43601</v>
      </c>
      <c r="I167" s="2">
        <v>37757872.090000004</v>
      </c>
      <c r="J167" s="2">
        <v>28318404.079999998</v>
      </c>
      <c r="K167" s="2">
        <f>SUMIF('collection only'!D:D,eslam.data!AB167,'collection only'!E:E)</f>
        <v>27940477.280000001</v>
      </c>
      <c r="L167" s="2">
        <v>104540583.28</v>
      </c>
      <c r="U167" s="2">
        <v>0</v>
      </c>
      <c r="AB167" s="2" t="str">
        <f t="shared" si="7"/>
        <v>DP World Sokhna4</v>
      </c>
    </row>
    <row r="168" spans="1:28" x14ac:dyDescent="0.3">
      <c r="A168" s="6" t="s">
        <v>30</v>
      </c>
      <c r="B168" s="6">
        <v>5</v>
      </c>
      <c r="C168" s="1">
        <v>43616</v>
      </c>
      <c r="D168" s="1">
        <v>43616</v>
      </c>
      <c r="E168" s="1">
        <v>43618</v>
      </c>
      <c r="F168">
        <v>56</v>
      </c>
      <c r="G168" s="1">
        <v>43674</v>
      </c>
      <c r="H168" s="1">
        <v>43632</v>
      </c>
      <c r="I168" s="2">
        <v>17786446.66</v>
      </c>
      <c r="J168" s="2">
        <v>13339835</v>
      </c>
      <c r="K168" s="2">
        <f>SUMIF('collection only'!D:D,eslam.data!AB168,'collection only'!E:E)</f>
        <v>13161622.85</v>
      </c>
      <c r="L168" s="2">
        <v>122327029.94</v>
      </c>
      <c r="U168" s="2">
        <v>0</v>
      </c>
      <c r="AB168" s="2" t="str">
        <f t="shared" si="7"/>
        <v>DP World Sokhna5</v>
      </c>
    </row>
    <row r="169" spans="1:28" x14ac:dyDescent="0.3">
      <c r="A169" s="6" t="s">
        <v>30</v>
      </c>
      <c r="B169" s="6">
        <v>6</v>
      </c>
      <c r="C169" s="1">
        <v>43646</v>
      </c>
      <c r="D169" s="1">
        <v>43659</v>
      </c>
      <c r="E169" s="1">
        <v>43659</v>
      </c>
      <c r="F169">
        <v>56</v>
      </c>
      <c r="G169" s="1">
        <v>43715</v>
      </c>
      <c r="H169" s="1">
        <v>43683</v>
      </c>
      <c r="I169" s="2">
        <v>33097932.280000001</v>
      </c>
      <c r="J169" s="2">
        <v>24823449.219999999</v>
      </c>
      <c r="K169" s="2">
        <f>SUMIF('collection only'!D:D,eslam.data!AB169,'collection only'!E:E)</f>
        <v>24492163.719999999</v>
      </c>
      <c r="L169" s="2">
        <v>155424962.22</v>
      </c>
      <c r="U169" s="2">
        <v>0</v>
      </c>
      <c r="AB169" s="2" t="str">
        <f t="shared" si="7"/>
        <v>DP World Sokhna6</v>
      </c>
    </row>
    <row r="170" spans="1:28" x14ac:dyDescent="0.3">
      <c r="A170" s="6" t="s">
        <v>30</v>
      </c>
      <c r="B170" s="6">
        <v>7</v>
      </c>
      <c r="C170" s="1">
        <v>43677</v>
      </c>
      <c r="D170" s="1">
        <v>43677</v>
      </c>
      <c r="E170" s="1">
        <v>43683</v>
      </c>
      <c r="F170">
        <v>56</v>
      </c>
      <c r="G170" s="1">
        <v>43739</v>
      </c>
      <c r="H170" s="1">
        <v>43699</v>
      </c>
      <c r="I170" s="2">
        <v>40506959.469999999</v>
      </c>
      <c r="J170" s="2">
        <v>30380219.600000001</v>
      </c>
      <c r="K170" s="2">
        <f>SUMIF('collection only'!D:D,eslam.data!AB170,'collection only'!E:E)</f>
        <v>29974844.16</v>
      </c>
      <c r="L170" s="2">
        <v>195931921.69</v>
      </c>
      <c r="U170" s="2">
        <v>0</v>
      </c>
      <c r="AB170" s="2" t="str">
        <f t="shared" si="7"/>
        <v>DP World Sokhna7</v>
      </c>
    </row>
    <row r="171" spans="1:28" x14ac:dyDescent="0.3">
      <c r="A171" s="6" t="s">
        <v>30</v>
      </c>
      <c r="B171" s="6">
        <v>8</v>
      </c>
      <c r="C171" s="1">
        <v>43708</v>
      </c>
      <c r="D171" s="1">
        <v>43713</v>
      </c>
      <c r="E171" s="1">
        <v>43713</v>
      </c>
      <c r="F171">
        <v>56</v>
      </c>
      <c r="G171" s="1">
        <v>43769</v>
      </c>
      <c r="H171" s="1">
        <v>43725</v>
      </c>
      <c r="I171" s="2">
        <v>39363674.800000012</v>
      </c>
      <c r="J171" s="2">
        <v>29522756.109999999</v>
      </c>
      <c r="K171" s="2">
        <f>SUMIF('collection only'!D:D,eslam.data!AB171,'collection only'!E:E)</f>
        <v>29128813.98</v>
      </c>
      <c r="L171" s="2">
        <v>235295596.49000001</v>
      </c>
      <c r="U171" s="2">
        <v>0</v>
      </c>
      <c r="AB171" s="2" t="str">
        <f t="shared" si="7"/>
        <v>DP World Sokhna8</v>
      </c>
    </row>
    <row r="172" spans="1:28" x14ac:dyDescent="0.3">
      <c r="A172" s="6" t="s">
        <v>30</v>
      </c>
      <c r="B172" s="6">
        <v>9</v>
      </c>
      <c r="C172" s="1">
        <v>43738</v>
      </c>
      <c r="D172" s="1">
        <v>43744</v>
      </c>
      <c r="E172" s="1">
        <v>43746</v>
      </c>
      <c r="F172">
        <v>56</v>
      </c>
      <c r="G172" s="1">
        <v>43802</v>
      </c>
      <c r="H172" s="1">
        <v>43761</v>
      </c>
      <c r="I172" s="2">
        <v>54097551.550000012</v>
      </c>
      <c r="J172" s="2">
        <v>40573163.659999996</v>
      </c>
      <c r="K172" s="2">
        <f>SUMIF('collection only'!D:D,eslam.data!AB172,'collection only'!E:E)</f>
        <v>40031882.729999997</v>
      </c>
      <c r="L172" s="2">
        <v>289393148.04000002</v>
      </c>
      <c r="U172" s="2">
        <v>0</v>
      </c>
      <c r="AB172" s="2" t="str">
        <f t="shared" si="7"/>
        <v>DP World Sokhna9</v>
      </c>
    </row>
    <row r="173" spans="1:28" x14ac:dyDescent="0.3">
      <c r="A173" s="6" t="s">
        <v>30</v>
      </c>
      <c r="B173" s="6">
        <v>10</v>
      </c>
      <c r="C173" s="1">
        <v>43769</v>
      </c>
      <c r="D173" s="1">
        <v>43786</v>
      </c>
      <c r="E173" s="1">
        <v>43780</v>
      </c>
      <c r="F173">
        <v>56</v>
      </c>
      <c r="G173" s="1">
        <v>43836</v>
      </c>
      <c r="H173" s="1">
        <v>43793</v>
      </c>
      <c r="I173" s="2">
        <v>90533235.469999969</v>
      </c>
      <c r="J173" s="2">
        <v>67899926.599999994</v>
      </c>
      <c r="K173" s="2">
        <f>SUMIF('collection only'!D:D,eslam.data!AB173,'collection only'!E:E)</f>
        <v>66994289.299999997</v>
      </c>
      <c r="L173" s="2">
        <v>379926383.50999999</v>
      </c>
      <c r="U173" s="2">
        <v>0</v>
      </c>
      <c r="AB173" s="2" t="str">
        <f t="shared" si="7"/>
        <v>DP World Sokhna10</v>
      </c>
    </row>
    <row r="174" spans="1:28" x14ac:dyDescent="0.3">
      <c r="A174" s="6" t="s">
        <v>30</v>
      </c>
      <c r="B174" s="6">
        <v>11</v>
      </c>
      <c r="C174" s="1">
        <v>43799</v>
      </c>
      <c r="D174" s="1">
        <v>43811</v>
      </c>
      <c r="E174" s="1">
        <v>43811</v>
      </c>
      <c r="F174">
        <v>56</v>
      </c>
      <c r="G174" s="1">
        <v>43867</v>
      </c>
      <c r="H174" s="1">
        <v>43821</v>
      </c>
      <c r="I174" s="2">
        <v>102020049.91</v>
      </c>
      <c r="J174" s="2">
        <v>76515037.439999998</v>
      </c>
      <c r="K174" s="2">
        <f>SUMIF('collection only'!D:D,eslam.data!AB174,'collection only'!E:E)</f>
        <v>76494532.329999998</v>
      </c>
      <c r="L174" s="2">
        <v>481946433.42000002</v>
      </c>
      <c r="U174" s="2">
        <v>0</v>
      </c>
      <c r="AB174" s="2" t="str">
        <f t="shared" si="7"/>
        <v>DP World Sokhna11</v>
      </c>
    </row>
    <row r="175" spans="1:28" x14ac:dyDescent="0.3">
      <c r="A175" s="6" t="s">
        <v>30</v>
      </c>
      <c r="B175" s="6">
        <v>12</v>
      </c>
      <c r="C175" s="1">
        <v>43830</v>
      </c>
      <c r="D175" s="1">
        <v>43845</v>
      </c>
      <c r="E175" s="1">
        <v>43845</v>
      </c>
      <c r="F175">
        <v>56</v>
      </c>
      <c r="G175" s="1">
        <v>43901</v>
      </c>
      <c r="H175" s="1">
        <v>43877</v>
      </c>
      <c r="I175" s="2">
        <v>148210852.69999999</v>
      </c>
      <c r="J175" s="2">
        <v>111158139.52</v>
      </c>
      <c r="K175" s="2">
        <f>SUMIF('collection only'!D:D,eslam.data!AB175,'collection only'!E:E)</f>
        <v>109675422.28</v>
      </c>
      <c r="L175" s="2">
        <v>630157286.12</v>
      </c>
      <c r="U175" s="2">
        <v>0</v>
      </c>
      <c r="AB175" s="2" t="str">
        <f t="shared" si="7"/>
        <v>DP World Sokhna12</v>
      </c>
    </row>
    <row r="176" spans="1:28" x14ac:dyDescent="0.3">
      <c r="A176" s="6" t="s">
        <v>30</v>
      </c>
      <c r="B176" s="6">
        <v>13</v>
      </c>
      <c r="C176" s="1">
        <v>43861</v>
      </c>
      <c r="D176" s="1">
        <v>43876</v>
      </c>
      <c r="E176" s="1">
        <v>43879</v>
      </c>
      <c r="F176">
        <v>56</v>
      </c>
      <c r="G176" s="1">
        <v>43935</v>
      </c>
      <c r="H176" s="1">
        <v>43906</v>
      </c>
      <c r="I176" s="2">
        <v>124566872.95999999</v>
      </c>
      <c r="J176" s="2">
        <v>93425154.719999999</v>
      </c>
      <c r="K176" s="2">
        <f>SUMIF('collection only'!D:D,eslam.data!AB176,'collection only'!E:E)</f>
        <v>92179486</v>
      </c>
      <c r="L176" s="2">
        <v>754724159.08000004</v>
      </c>
      <c r="U176" s="2">
        <v>0</v>
      </c>
      <c r="AB176" s="2" t="str">
        <f t="shared" si="7"/>
        <v>DP World Sokhna13</v>
      </c>
    </row>
    <row r="177" spans="1:28" x14ac:dyDescent="0.3">
      <c r="A177" s="6" t="s">
        <v>30</v>
      </c>
      <c r="B177" s="6">
        <v>14</v>
      </c>
      <c r="C177" s="1">
        <v>43890</v>
      </c>
      <c r="D177" s="1">
        <v>43907</v>
      </c>
      <c r="E177" s="1">
        <v>43907</v>
      </c>
      <c r="F177">
        <v>56</v>
      </c>
      <c r="G177" s="1">
        <v>43963</v>
      </c>
      <c r="H177" s="1">
        <v>43935</v>
      </c>
      <c r="I177" s="2">
        <v>141052143.07569751</v>
      </c>
      <c r="J177" s="2">
        <v>105789107.3060744</v>
      </c>
      <c r="K177" s="2">
        <f>SUMIF('collection only'!D:D,eslam.data!AB177,'collection only'!E:E)</f>
        <v>104378585.88</v>
      </c>
      <c r="L177" s="2">
        <v>895776302.15569758</v>
      </c>
      <c r="U177" s="2">
        <v>0</v>
      </c>
      <c r="AB177" s="2" t="str">
        <f t="shared" si="7"/>
        <v>DP World Sokhna14</v>
      </c>
    </row>
    <row r="178" spans="1:28" x14ac:dyDescent="0.3">
      <c r="A178" s="6" t="s">
        <v>30</v>
      </c>
      <c r="B178" s="6">
        <v>15</v>
      </c>
      <c r="C178" s="1">
        <v>43921</v>
      </c>
      <c r="D178" s="1">
        <v>43936</v>
      </c>
      <c r="E178" s="1">
        <v>43940</v>
      </c>
      <c r="F178">
        <v>56</v>
      </c>
      <c r="G178" s="1">
        <v>43996</v>
      </c>
      <c r="H178" s="1">
        <v>43968</v>
      </c>
      <c r="I178" s="2">
        <v>110730132.4543024</v>
      </c>
      <c r="J178" s="2">
        <v>83047599.340000004</v>
      </c>
      <c r="K178" s="2">
        <f>SUMIF('collection only'!D:D,eslam.data!AB178,'collection only'!E:E)</f>
        <v>81940298.010000005</v>
      </c>
      <c r="L178" s="2">
        <v>1006506434.61</v>
      </c>
      <c r="U178" s="2">
        <v>0</v>
      </c>
      <c r="AB178" s="2" t="str">
        <f t="shared" si="7"/>
        <v>DP World Sokhna15</v>
      </c>
    </row>
    <row r="179" spans="1:28" x14ac:dyDescent="0.3">
      <c r="A179" s="6" t="s">
        <v>30</v>
      </c>
      <c r="B179" s="6">
        <v>16</v>
      </c>
      <c r="C179" s="1">
        <v>43951</v>
      </c>
      <c r="D179" s="1">
        <v>43970</v>
      </c>
      <c r="E179" s="1">
        <v>43970</v>
      </c>
      <c r="F179">
        <v>56</v>
      </c>
      <c r="G179" s="1">
        <v>44026</v>
      </c>
      <c r="H179" s="1">
        <v>44003</v>
      </c>
      <c r="I179" s="2">
        <v>86484919.879999995</v>
      </c>
      <c r="J179" s="2">
        <v>64863689.909999996</v>
      </c>
      <c r="K179" s="2">
        <f>SUMIF('collection only'!D:D,eslam.data!AB179,'collection only'!E:E)</f>
        <v>63998840.710000001</v>
      </c>
      <c r="L179" s="2">
        <v>1092991354.49</v>
      </c>
      <c r="U179" s="2">
        <v>0</v>
      </c>
      <c r="AB179" s="2" t="str">
        <f t="shared" si="7"/>
        <v>DP World Sokhna16</v>
      </c>
    </row>
    <row r="180" spans="1:28" x14ac:dyDescent="0.3">
      <c r="A180" s="6" t="s">
        <v>30</v>
      </c>
      <c r="B180" s="6">
        <v>17</v>
      </c>
      <c r="C180" s="1">
        <v>43982</v>
      </c>
      <c r="D180" s="1">
        <v>44000</v>
      </c>
      <c r="E180" s="1">
        <v>44000</v>
      </c>
      <c r="F180">
        <v>56</v>
      </c>
      <c r="G180" s="1">
        <v>44056</v>
      </c>
      <c r="H180" s="1">
        <v>44034</v>
      </c>
      <c r="I180" s="2">
        <v>56454657.900000103</v>
      </c>
      <c r="J180" s="2">
        <v>42340993.43</v>
      </c>
      <c r="K180" s="2">
        <f>SUMIF('collection only'!D:D,eslam.data!AB180,'collection only'!E:E)</f>
        <v>41776446.850000001</v>
      </c>
      <c r="L180" s="2">
        <v>1149446012.3900001</v>
      </c>
      <c r="U180" s="2">
        <v>0</v>
      </c>
      <c r="AB180" s="2" t="str">
        <f t="shared" si="7"/>
        <v>DP World Sokhna17</v>
      </c>
    </row>
    <row r="181" spans="1:28" x14ac:dyDescent="0.3">
      <c r="A181" s="6" t="s">
        <v>30</v>
      </c>
      <c r="B181" s="6">
        <v>18</v>
      </c>
      <c r="C181" s="1">
        <v>44012</v>
      </c>
      <c r="D181" s="1">
        <v>44035</v>
      </c>
      <c r="E181" s="1">
        <v>44035</v>
      </c>
      <c r="F181">
        <v>56</v>
      </c>
      <c r="G181" s="1">
        <v>44091</v>
      </c>
      <c r="H181" s="1">
        <v>44062</v>
      </c>
      <c r="I181" s="2">
        <v>59878397.729999781</v>
      </c>
      <c r="J181" s="2">
        <v>44908798.299999997</v>
      </c>
      <c r="K181" s="2">
        <f>SUMIF('collection only'!D:D,eslam.data!AB181,'collection only'!E:E)</f>
        <v>44310014.32</v>
      </c>
      <c r="L181" s="2">
        <v>1209324410.1199999</v>
      </c>
      <c r="U181" s="2">
        <v>0</v>
      </c>
      <c r="AB181" s="2" t="str">
        <f t="shared" si="7"/>
        <v>DP World Sokhna18</v>
      </c>
    </row>
    <row r="182" spans="1:28" x14ac:dyDescent="0.3">
      <c r="A182" s="6" t="s">
        <v>30</v>
      </c>
      <c r="B182" s="6">
        <v>19</v>
      </c>
      <c r="C182" s="1">
        <v>44043</v>
      </c>
      <c r="D182" s="1">
        <v>44062</v>
      </c>
      <c r="E182" s="1">
        <v>44062</v>
      </c>
      <c r="F182">
        <v>56</v>
      </c>
      <c r="G182" s="1">
        <v>44118</v>
      </c>
      <c r="H182" s="1">
        <v>44090</v>
      </c>
      <c r="I182" s="2">
        <v>34366362.950000048</v>
      </c>
      <c r="J182" s="2">
        <v>25774772.210000001</v>
      </c>
      <c r="K182" s="2">
        <f>SUMIF('collection only'!D:D,eslam.data!AB182,'collection only'!E:E)</f>
        <v>25431108.579999998</v>
      </c>
      <c r="L182" s="2">
        <v>1243690773.0699999</v>
      </c>
      <c r="U182" s="2">
        <v>0</v>
      </c>
      <c r="AB182" s="2" t="str">
        <f t="shared" si="7"/>
        <v>DP World Sokhna19</v>
      </c>
    </row>
    <row r="183" spans="1:28" x14ac:dyDescent="0.3">
      <c r="A183" s="6" t="s">
        <v>30</v>
      </c>
      <c r="B183" s="6">
        <v>20</v>
      </c>
      <c r="C183" s="1">
        <v>44074</v>
      </c>
      <c r="D183" s="1">
        <v>44091</v>
      </c>
      <c r="E183" s="1">
        <v>44091</v>
      </c>
      <c r="F183">
        <v>56</v>
      </c>
      <c r="G183" s="1">
        <v>44147</v>
      </c>
      <c r="H183" s="1">
        <v>44117</v>
      </c>
      <c r="I183" s="2">
        <v>42996289.460000038</v>
      </c>
      <c r="J183" s="2">
        <v>32247217.100000001</v>
      </c>
      <c r="K183" s="2">
        <f>SUMIF('collection only'!D:D,eslam.data!AB183,'collection only'!E:E)</f>
        <v>31817254.199999999</v>
      </c>
      <c r="L183" s="2">
        <v>1286687062.53</v>
      </c>
      <c r="U183" s="2">
        <v>0</v>
      </c>
      <c r="AB183" s="2" t="str">
        <f t="shared" si="7"/>
        <v>DP World Sokhna20</v>
      </c>
    </row>
    <row r="184" spans="1:28" x14ac:dyDescent="0.3">
      <c r="A184" s="6" t="s">
        <v>30</v>
      </c>
      <c r="B184" s="6">
        <v>21</v>
      </c>
      <c r="C184" s="1">
        <v>44104</v>
      </c>
      <c r="D184" s="1">
        <v>44119</v>
      </c>
      <c r="E184" s="1">
        <v>44119</v>
      </c>
      <c r="F184">
        <v>56</v>
      </c>
      <c r="G184" s="1">
        <v>44175</v>
      </c>
      <c r="H184" s="1">
        <v>44132</v>
      </c>
      <c r="I184" s="2">
        <v>34792442.430000067</v>
      </c>
      <c r="J184" s="2">
        <v>26094331.82</v>
      </c>
      <c r="K184" s="2">
        <f>SUMIF('collection only'!D:D,eslam.data!AB184,'collection only'!E:E)</f>
        <v>25746407.390000001</v>
      </c>
      <c r="L184" s="2">
        <v>1321479504.96</v>
      </c>
      <c r="U184" s="2">
        <v>0</v>
      </c>
      <c r="AB184" s="2" t="str">
        <f t="shared" si="7"/>
        <v>DP World Sokhna21</v>
      </c>
    </row>
    <row r="185" spans="1:28" x14ac:dyDescent="0.3">
      <c r="A185" s="6" t="s">
        <v>30</v>
      </c>
      <c r="B185" s="6">
        <v>22</v>
      </c>
      <c r="C185" s="1">
        <v>44135</v>
      </c>
      <c r="D185" s="1">
        <v>44148</v>
      </c>
      <c r="E185" s="1">
        <v>44148</v>
      </c>
      <c r="F185">
        <v>56</v>
      </c>
      <c r="G185" s="1">
        <v>44204</v>
      </c>
      <c r="H185" s="1">
        <v>44185</v>
      </c>
      <c r="I185" s="2">
        <v>23946448.24000001</v>
      </c>
      <c r="J185" s="2">
        <v>17959836.190000001</v>
      </c>
      <c r="K185" s="2">
        <f>SUMIF('collection only'!D:D,eslam.data!AB185,'collection only'!E:E)</f>
        <v>17720371</v>
      </c>
      <c r="L185" s="2">
        <v>1345425953.2</v>
      </c>
      <c r="U185" s="2">
        <v>0</v>
      </c>
      <c r="AB185" s="2" t="str">
        <f t="shared" si="7"/>
        <v>DP World Sokhna22</v>
      </c>
    </row>
    <row r="186" spans="1:28" x14ac:dyDescent="0.3">
      <c r="A186" s="6" t="s">
        <v>30</v>
      </c>
      <c r="B186" s="6">
        <v>23</v>
      </c>
      <c r="C186" s="1">
        <v>44165</v>
      </c>
      <c r="D186" s="1">
        <v>44175</v>
      </c>
      <c r="E186" s="1">
        <v>44180</v>
      </c>
      <c r="F186">
        <v>56</v>
      </c>
      <c r="G186" s="1">
        <v>44236</v>
      </c>
      <c r="H186" s="1">
        <v>44215</v>
      </c>
      <c r="I186" s="2">
        <v>35871966.379999883</v>
      </c>
      <c r="J186" s="2">
        <v>26903974.780000001</v>
      </c>
      <c r="K186" s="2">
        <f>SUMIF('collection only'!D:D,eslam.data!AB186,'collection only'!E:E)</f>
        <v>26545255.119999997</v>
      </c>
      <c r="L186" s="2">
        <v>1381297919.5799999</v>
      </c>
      <c r="U186" s="2">
        <v>0</v>
      </c>
      <c r="AB186" s="2" t="str">
        <f t="shared" si="7"/>
        <v>DP World Sokhna23</v>
      </c>
    </row>
    <row r="187" spans="1:28" x14ac:dyDescent="0.3">
      <c r="A187" s="6" t="s">
        <v>30</v>
      </c>
      <c r="B187" s="6">
        <v>24</v>
      </c>
      <c r="C187" s="1">
        <v>44196</v>
      </c>
      <c r="D187" s="1">
        <v>44206</v>
      </c>
      <c r="E187" s="1">
        <v>44206</v>
      </c>
      <c r="F187">
        <v>56</v>
      </c>
      <c r="G187" s="1">
        <v>44262</v>
      </c>
      <c r="H187" s="1">
        <v>44242</v>
      </c>
      <c r="I187" s="2">
        <v>28199021.24000001</v>
      </c>
      <c r="J187" s="2">
        <v>21149265.93</v>
      </c>
      <c r="K187" s="2">
        <f>SUMIF('collection only'!D:D,eslam.data!AB187,'collection only'!E:E)</f>
        <v>20867275.719999999</v>
      </c>
      <c r="L187" s="2">
        <v>1409496940.8199999</v>
      </c>
      <c r="U187" s="2">
        <v>0</v>
      </c>
      <c r="AB187" s="2" t="str">
        <f t="shared" si="7"/>
        <v>DP World Sokhna24</v>
      </c>
    </row>
    <row r="188" spans="1:28" x14ac:dyDescent="0.3">
      <c r="A188" s="6" t="s">
        <v>30</v>
      </c>
      <c r="B188" s="6">
        <v>25</v>
      </c>
      <c r="C188" s="1">
        <v>44227</v>
      </c>
      <c r="D188" s="1">
        <v>44243</v>
      </c>
      <c r="E188" s="1">
        <v>44244</v>
      </c>
      <c r="F188">
        <v>56</v>
      </c>
      <c r="G188" s="1">
        <v>44300</v>
      </c>
      <c r="H188" s="1">
        <v>44276</v>
      </c>
      <c r="I188" s="2">
        <v>13937299.50999999</v>
      </c>
      <c r="J188" s="2">
        <v>10452974.640000001</v>
      </c>
      <c r="K188" s="2">
        <f>SUMIF('collection only'!D:D,eslam.data!AB188,'collection only'!E:E)</f>
        <v>10313601.640000001</v>
      </c>
      <c r="L188" s="2">
        <v>1423434240.3299999</v>
      </c>
      <c r="U188" s="2">
        <v>0</v>
      </c>
      <c r="AB188" s="2" t="str">
        <f t="shared" si="7"/>
        <v>DP World Sokhna25</v>
      </c>
    </row>
    <row r="189" spans="1:28" x14ac:dyDescent="0.3">
      <c r="A189" s="6" t="s">
        <v>30</v>
      </c>
      <c r="B189" s="6">
        <v>26</v>
      </c>
      <c r="C189" s="1">
        <v>44255</v>
      </c>
      <c r="D189" s="1">
        <v>44272</v>
      </c>
      <c r="E189" s="1">
        <v>44280</v>
      </c>
      <c r="F189">
        <v>56</v>
      </c>
      <c r="G189" s="1">
        <v>44336</v>
      </c>
      <c r="H189" s="1">
        <v>44300</v>
      </c>
      <c r="I189" s="2">
        <v>30564756.18000007</v>
      </c>
      <c r="J189" s="2">
        <v>22923567.129999999</v>
      </c>
      <c r="K189" s="2">
        <f>SUMIF('collection only'!D:D,eslam.data!AB189,'collection only'!E:E)</f>
        <v>22617919.57</v>
      </c>
      <c r="L189" s="2">
        <v>1453998996.51</v>
      </c>
      <c r="U189" s="2">
        <v>0</v>
      </c>
      <c r="AB189" s="2" t="str">
        <f t="shared" si="7"/>
        <v>DP World Sokhna26</v>
      </c>
    </row>
    <row r="190" spans="1:28" x14ac:dyDescent="0.3">
      <c r="A190" s="6" t="s">
        <v>30</v>
      </c>
      <c r="B190" s="6">
        <v>27</v>
      </c>
      <c r="C190" s="1">
        <v>44286</v>
      </c>
      <c r="D190" s="1">
        <v>44301</v>
      </c>
      <c r="E190" s="1">
        <v>44301</v>
      </c>
      <c r="F190">
        <v>56</v>
      </c>
      <c r="G190" s="1">
        <v>44357</v>
      </c>
      <c r="H190" s="1">
        <v>44335</v>
      </c>
      <c r="I190" s="2">
        <v>21307969.75999999</v>
      </c>
      <c r="J190" s="2">
        <v>15980977.32</v>
      </c>
      <c r="K190" s="2">
        <f>SUMIF('collection only'!D:D,eslam.data!AB190,'collection only'!E:E)</f>
        <v>15718793.619999999</v>
      </c>
      <c r="L190" s="2">
        <v>1475306966.27</v>
      </c>
      <c r="U190" s="2">
        <v>0</v>
      </c>
      <c r="AB190" s="2" t="str">
        <f t="shared" si="7"/>
        <v>DP World Sokhna27</v>
      </c>
    </row>
    <row r="191" spans="1:28" x14ac:dyDescent="0.3">
      <c r="A191" s="6" t="s">
        <v>30</v>
      </c>
      <c r="B191" s="6">
        <v>28</v>
      </c>
      <c r="C191" s="1">
        <v>44347</v>
      </c>
      <c r="D191" s="1">
        <v>44339</v>
      </c>
      <c r="E191" s="1">
        <v>44339</v>
      </c>
      <c r="F191">
        <v>56</v>
      </c>
      <c r="G191" s="1">
        <v>44395</v>
      </c>
      <c r="H191" s="1">
        <v>44371</v>
      </c>
      <c r="I191" s="2">
        <v>27099548.450000051</v>
      </c>
      <c r="J191" s="2">
        <v>20324661.34</v>
      </c>
      <c r="K191" s="2">
        <f>SUMIF('collection only'!D:D,eslam.data!AB191,'collection only'!E:E)</f>
        <v>19977105.850000001</v>
      </c>
      <c r="L191" s="2">
        <v>1502406514.72</v>
      </c>
      <c r="U191" s="2">
        <v>0</v>
      </c>
      <c r="AB191" s="2" t="str">
        <f t="shared" si="7"/>
        <v>DP World Sokhna28</v>
      </c>
    </row>
    <row r="192" spans="1:28" x14ac:dyDescent="0.3">
      <c r="A192" s="6" t="s">
        <v>30</v>
      </c>
      <c r="B192" s="6">
        <v>29</v>
      </c>
      <c r="C192" s="1">
        <v>44377</v>
      </c>
      <c r="D192" s="1">
        <v>44371</v>
      </c>
      <c r="E192" s="1">
        <v>44371</v>
      </c>
      <c r="F192">
        <v>56</v>
      </c>
      <c r="G192" s="1">
        <v>44427</v>
      </c>
      <c r="H192" s="1">
        <v>44407</v>
      </c>
      <c r="I192" s="2">
        <v>27690935.599999901</v>
      </c>
      <c r="J192" s="2">
        <v>20768201.699999999</v>
      </c>
      <c r="K192" s="2">
        <f>SUMIF('collection only'!D:D,eslam.data!AB192,'collection only'!E:E)</f>
        <v>20394668.34</v>
      </c>
      <c r="L192" s="2">
        <v>1530097450.3199999</v>
      </c>
      <c r="U192" s="2">
        <v>0</v>
      </c>
      <c r="AB192" s="2" t="str">
        <f t="shared" si="7"/>
        <v>DP World Sokhna29</v>
      </c>
    </row>
    <row r="193" spans="1:28" x14ac:dyDescent="0.3">
      <c r="A193" s="6" t="s">
        <v>30</v>
      </c>
      <c r="B193" s="6">
        <v>30</v>
      </c>
      <c r="C193" s="1">
        <v>44408</v>
      </c>
      <c r="D193" s="1">
        <v>44406</v>
      </c>
      <c r="E193" s="1">
        <v>44406</v>
      </c>
      <c r="F193">
        <v>56</v>
      </c>
      <c r="G193" s="1">
        <v>44462</v>
      </c>
      <c r="H193" s="1">
        <v>44446</v>
      </c>
      <c r="I193" s="2">
        <v>14579181.600000139</v>
      </c>
      <c r="J193" s="2">
        <v>10934386.199999999</v>
      </c>
      <c r="K193" s="2">
        <f>SUMIF('collection only'!D:D,eslam.data!AB193,'collection only'!E:E)</f>
        <v>10739490.380000001</v>
      </c>
      <c r="L193" s="2">
        <v>1544676631.9200001</v>
      </c>
      <c r="U193" s="2">
        <v>0</v>
      </c>
      <c r="AB193" s="2" t="str">
        <f t="shared" si="7"/>
        <v>DP World Sokhna30</v>
      </c>
    </row>
    <row r="194" spans="1:28" x14ac:dyDescent="0.3">
      <c r="A194" s="6" t="s">
        <v>30</v>
      </c>
      <c r="B194" s="6">
        <v>31</v>
      </c>
      <c r="C194" s="1">
        <v>44439</v>
      </c>
      <c r="D194" s="1">
        <v>44441</v>
      </c>
      <c r="E194" s="1">
        <v>44441</v>
      </c>
      <c r="F194">
        <v>56</v>
      </c>
      <c r="G194" s="1">
        <v>44497</v>
      </c>
      <c r="H194" s="1">
        <v>44480</v>
      </c>
      <c r="I194" s="2">
        <v>13597917.63999987</v>
      </c>
      <c r="J194" s="2">
        <v>10198438.220000001</v>
      </c>
      <c r="K194" s="2">
        <f>SUMIF('collection only'!D:D,eslam.data!AB194,'collection only'!E:E)</f>
        <v>10014939.050000001</v>
      </c>
      <c r="L194" s="2">
        <v>1558274549.5599999</v>
      </c>
      <c r="U194" s="2">
        <v>0</v>
      </c>
      <c r="AB194" s="2" t="str">
        <f t="shared" si="7"/>
        <v>DP World Sokhna31</v>
      </c>
    </row>
    <row r="195" spans="1:28" x14ac:dyDescent="0.3">
      <c r="A195" s="6" t="s">
        <v>30</v>
      </c>
      <c r="B195" s="6">
        <v>32</v>
      </c>
      <c r="C195" s="1">
        <v>44469</v>
      </c>
      <c r="D195" s="1">
        <v>44474</v>
      </c>
      <c r="E195" s="1">
        <v>44482</v>
      </c>
      <c r="F195">
        <v>56</v>
      </c>
      <c r="G195" s="1">
        <v>44538</v>
      </c>
      <c r="H195" s="1">
        <v>44549</v>
      </c>
      <c r="I195" s="2">
        <v>16694467.33000016</v>
      </c>
      <c r="J195" s="2">
        <v>12520850.5</v>
      </c>
      <c r="K195" s="2">
        <f>SUMIF('collection only'!D:D,eslam.data!AB195,'collection only'!E:E)</f>
        <v>12304801.83</v>
      </c>
      <c r="L195" s="2">
        <v>1574969016.8900001</v>
      </c>
      <c r="U195" s="2">
        <v>0</v>
      </c>
      <c r="AB195" s="2" t="str">
        <f t="shared" ref="AB195:AB258" si="8">A195&amp;B195</f>
        <v>DP World Sokhna32</v>
      </c>
    </row>
    <row r="196" spans="1:28" x14ac:dyDescent="0.3">
      <c r="A196" s="6" t="s">
        <v>30</v>
      </c>
      <c r="B196" s="6">
        <v>33</v>
      </c>
      <c r="C196" s="1">
        <v>44561</v>
      </c>
      <c r="D196" s="1">
        <v>44552</v>
      </c>
      <c r="E196" s="1">
        <v>44552</v>
      </c>
      <c r="F196">
        <v>56</v>
      </c>
      <c r="G196" s="1">
        <v>44608</v>
      </c>
      <c r="H196" s="1">
        <v>44572</v>
      </c>
      <c r="I196" s="2">
        <v>20335452.7099998</v>
      </c>
      <c r="J196" s="2">
        <v>15251589.539999999</v>
      </c>
      <c r="K196" s="2">
        <f>SUMIF('collection only'!D:D,eslam.data!AB196,'collection only'!E:E)</f>
        <v>15048235.01</v>
      </c>
      <c r="L196" s="2">
        <v>1595304469.5999999</v>
      </c>
      <c r="U196" s="2">
        <v>0</v>
      </c>
      <c r="AB196" s="2" t="str">
        <f t="shared" si="8"/>
        <v>DP World Sokhna33</v>
      </c>
    </row>
    <row r="197" spans="1:28" x14ac:dyDescent="0.3">
      <c r="A197" s="6" t="s">
        <v>30</v>
      </c>
      <c r="B197" s="6">
        <v>34</v>
      </c>
      <c r="C197" s="1">
        <v>44651</v>
      </c>
      <c r="D197" s="1">
        <v>44657</v>
      </c>
      <c r="E197" s="1">
        <v>44657</v>
      </c>
      <c r="F197">
        <v>56</v>
      </c>
      <c r="G197" s="1">
        <v>44713</v>
      </c>
      <c r="H197" s="1">
        <v>44663</v>
      </c>
      <c r="I197" s="2">
        <v>12548237.840000151</v>
      </c>
      <c r="J197" s="2">
        <v>9025252.8100000005</v>
      </c>
      <c r="K197" s="2">
        <f>SUMIF('collection only'!D:D,eslam.data!AB197,'collection only'!E:E)</f>
        <v>8899770.4399999995</v>
      </c>
      <c r="L197" s="2">
        <v>1607852707.4400001</v>
      </c>
      <c r="S197" s="2">
        <v>80392635.370000005</v>
      </c>
      <c r="T197" s="2">
        <v>80392635.370000005</v>
      </c>
      <c r="U197" s="2">
        <v>0</v>
      </c>
      <c r="AB197" s="2" t="str">
        <f t="shared" si="8"/>
        <v>DP World Sokhna34</v>
      </c>
    </row>
    <row r="198" spans="1:28" x14ac:dyDescent="0.3">
      <c r="A198" s="6" t="s">
        <v>30</v>
      </c>
      <c r="B198" s="6">
        <v>35</v>
      </c>
      <c r="C198" s="1">
        <v>44681</v>
      </c>
      <c r="D198" s="1">
        <v>44696</v>
      </c>
      <c r="E198" s="1">
        <v>44696</v>
      </c>
      <c r="F198">
        <v>56</v>
      </c>
      <c r="G198" s="1">
        <v>44752</v>
      </c>
      <c r="H198" s="1">
        <v>44720</v>
      </c>
      <c r="I198" s="2">
        <v>3275655.0199999809</v>
      </c>
      <c r="J198" s="2">
        <v>2948089.53</v>
      </c>
      <c r="K198" s="2">
        <f>SUMIF('collection only'!D:D,eslam.data!AB198,'collection only'!E:E)</f>
        <v>2915333</v>
      </c>
      <c r="L198" s="2">
        <v>1611128362.46</v>
      </c>
      <c r="P198" s="2">
        <v>37040890.719999999</v>
      </c>
      <c r="S198" s="2">
        <v>80556418.125</v>
      </c>
      <c r="T198" s="2">
        <v>80556418.125</v>
      </c>
      <c r="U198" s="2">
        <v>0</v>
      </c>
      <c r="AB198" s="2" t="str">
        <f t="shared" si="8"/>
        <v>DP World Sokhna35</v>
      </c>
    </row>
    <row r="199" spans="1:28" x14ac:dyDescent="0.3">
      <c r="A199" s="6" t="s">
        <v>30</v>
      </c>
      <c r="B199" s="6">
        <v>36</v>
      </c>
      <c r="C199" s="1">
        <v>44712</v>
      </c>
      <c r="D199" s="1">
        <v>44720</v>
      </c>
      <c r="E199" s="1">
        <v>44720</v>
      </c>
      <c r="F199">
        <v>56</v>
      </c>
      <c r="G199" s="1">
        <v>44776</v>
      </c>
      <c r="K199" s="2">
        <f>SUMIF('collection only'!D:D,eslam.data!AB199,'collection only'!E:E)</f>
        <v>80556058.469999999</v>
      </c>
      <c r="U199" s="2">
        <v>0</v>
      </c>
      <c r="AB199" s="2" t="str">
        <f t="shared" si="8"/>
        <v>DP World Sokhna36</v>
      </c>
    </row>
    <row r="200" spans="1:28" x14ac:dyDescent="0.3">
      <c r="A200" s="6" t="s">
        <v>30</v>
      </c>
      <c r="B200" s="6">
        <v>37</v>
      </c>
      <c r="C200" s="1">
        <v>44985</v>
      </c>
      <c r="D200" s="1">
        <v>44976</v>
      </c>
      <c r="E200" s="1">
        <v>44976</v>
      </c>
      <c r="F200">
        <v>56</v>
      </c>
      <c r="G200" s="1">
        <v>45032</v>
      </c>
      <c r="K200" s="2">
        <f>SUMIF('collection only'!D:D,eslam.data!AB200,'collection only'!E:E)</f>
        <v>0</v>
      </c>
      <c r="U200" s="2">
        <v>0</v>
      </c>
      <c r="AB200" s="2" t="str">
        <f t="shared" si="8"/>
        <v>DP World Sokhna37</v>
      </c>
    </row>
    <row r="201" spans="1:28" x14ac:dyDescent="0.3">
      <c r="A201" s="6" t="s">
        <v>110</v>
      </c>
      <c r="B201" s="6">
        <v>1</v>
      </c>
      <c r="C201" s="1">
        <v>44957</v>
      </c>
      <c r="D201" s="1">
        <v>44951</v>
      </c>
      <c r="E201" s="1">
        <v>44957</v>
      </c>
      <c r="F201">
        <v>56</v>
      </c>
      <c r="G201" s="1">
        <v>45013</v>
      </c>
      <c r="H201" s="1">
        <v>44973</v>
      </c>
      <c r="I201" s="2">
        <v>23907099.300000001</v>
      </c>
      <c r="J201" s="2">
        <v>21516389.399999999</v>
      </c>
      <c r="K201" s="2">
        <f>SUMIF('collection only'!D:D,eslam.data!AB201,'collection only'!E:E)</f>
        <v>21783711.579999998</v>
      </c>
      <c r="L201" s="2">
        <v>23907099.300000001</v>
      </c>
      <c r="S201" s="2">
        <v>1195354.95</v>
      </c>
      <c r="T201" s="2">
        <v>1195354.95</v>
      </c>
      <c r="U201" s="2">
        <v>0</v>
      </c>
      <c r="AB201" s="2" t="str">
        <f t="shared" si="8"/>
        <v>DPW - Ph.021</v>
      </c>
    </row>
    <row r="202" spans="1:28" x14ac:dyDescent="0.3">
      <c r="A202" s="6" t="s">
        <v>110</v>
      </c>
      <c r="B202" s="6">
        <v>2</v>
      </c>
      <c r="C202" s="1">
        <v>44985</v>
      </c>
      <c r="D202" s="1">
        <v>44982</v>
      </c>
      <c r="E202" s="1">
        <v>44987</v>
      </c>
      <c r="F202">
        <v>56</v>
      </c>
      <c r="G202" s="1">
        <v>45043</v>
      </c>
      <c r="H202" s="1">
        <v>45007</v>
      </c>
      <c r="I202" s="2">
        <v>30365704.800000001</v>
      </c>
      <c r="J202" s="2">
        <v>19188213.600000001</v>
      </c>
      <c r="K202" s="2">
        <f>SUMIF('collection only'!D:D,eslam.data!AB202,'collection only'!E:E)</f>
        <v>84506660.859999999</v>
      </c>
      <c r="L202" s="2">
        <v>54272804.100000001</v>
      </c>
      <c r="S202" s="2">
        <v>2713640.25</v>
      </c>
      <c r="T202" s="2">
        <v>2713640.25</v>
      </c>
      <c r="U202" s="2">
        <v>0</v>
      </c>
      <c r="AB202" s="2" t="str">
        <f t="shared" si="8"/>
        <v>DPW - Ph.022</v>
      </c>
    </row>
    <row r="203" spans="1:28" x14ac:dyDescent="0.3">
      <c r="A203" s="6" t="s">
        <v>110</v>
      </c>
      <c r="B203" s="6">
        <v>3</v>
      </c>
      <c r="C203" s="1">
        <v>45016</v>
      </c>
      <c r="D203" s="1">
        <v>45010</v>
      </c>
      <c r="E203" s="1">
        <v>45019</v>
      </c>
      <c r="F203">
        <v>56</v>
      </c>
      <c r="G203" s="1">
        <v>45075</v>
      </c>
      <c r="H203" s="1">
        <v>45012</v>
      </c>
      <c r="I203" s="2">
        <v>1809093.469999999</v>
      </c>
      <c r="J203" s="2">
        <v>19827820.719999999</v>
      </c>
      <c r="K203" s="2">
        <f>SUMIF('collection only'!D:D,eslam.data!AB203,'collection only'!E:E)</f>
        <v>28493360.539999999</v>
      </c>
      <c r="L203" s="2">
        <v>56081897.57</v>
      </c>
      <c r="S203" s="2">
        <v>2804094.9249999998</v>
      </c>
      <c r="T203" s="2">
        <v>2804094.9249999998</v>
      </c>
      <c r="U203" s="2">
        <v>0</v>
      </c>
      <c r="AB203" s="2" t="str">
        <f t="shared" si="8"/>
        <v>DPW - Ph.023</v>
      </c>
    </row>
    <row r="204" spans="1:28" x14ac:dyDescent="0.3">
      <c r="A204" s="6" t="s">
        <v>110</v>
      </c>
      <c r="B204" s="6">
        <v>4</v>
      </c>
      <c r="C204" s="1">
        <v>45046</v>
      </c>
      <c r="D204" s="1">
        <v>45041</v>
      </c>
      <c r="E204" s="1">
        <v>45054</v>
      </c>
      <c r="F204">
        <v>56</v>
      </c>
      <c r="G204" s="1">
        <v>45110</v>
      </c>
      <c r="H204" s="1">
        <v>45085</v>
      </c>
      <c r="I204" s="2">
        <v>38567084.809999987</v>
      </c>
      <c r="J204" s="2">
        <v>28925313.530000001</v>
      </c>
      <c r="K204" s="2">
        <f>SUMIF('collection only'!D:D,eslam.data!AB204,'collection only'!E:E)</f>
        <v>27398639.539999999</v>
      </c>
      <c r="L204" s="2">
        <v>94648982.379999995</v>
      </c>
      <c r="S204" s="2">
        <v>9464898.2999999989</v>
      </c>
      <c r="T204" s="2">
        <v>9464898.2999999989</v>
      </c>
      <c r="U204" s="2">
        <v>0</v>
      </c>
      <c r="AB204" s="2" t="str">
        <f t="shared" si="8"/>
        <v>DPW - Ph.024</v>
      </c>
    </row>
    <row r="205" spans="1:28" x14ac:dyDescent="0.3">
      <c r="A205" s="6" t="s">
        <v>110</v>
      </c>
      <c r="B205" s="6">
        <v>5</v>
      </c>
      <c r="C205" s="1">
        <v>45077</v>
      </c>
      <c r="D205" s="1">
        <v>45071</v>
      </c>
      <c r="E205" s="1">
        <v>45080</v>
      </c>
      <c r="F205">
        <v>56</v>
      </c>
      <c r="G205" s="1">
        <v>45136</v>
      </c>
      <c r="H205" s="1">
        <v>45102</v>
      </c>
      <c r="I205" s="2">
        <v>77833745.070000023</v>
      </c>
      <c r="J205" s="2">
        <v>30561302.57</v>
      </c>
      <c r="K205" s="2">
        <f>SUMIF('collection only'!D:D,eslam.data!AB205,'collection only'!E:E)</f>
        <v>30104833.539999999</v>
      </c>
      <c r="L205" s="2">
        <v>172482727.44999999</v>
      </c>
      <c r="S205" s="2">
        <v>8624122.5</v>
      </c>
      <c r="T205" s="2">
        <v>8624122.5</v>
      </c>
      <c r="U205" s="2">
        <v>0</v>
      </c>
      <c r="AB205" s="2" t="str">
        <f t="shared" si="8"/>
        <v>DPW - Ph.025</v>
      </c>
    </row>
    <row r="206" spans="1:28" x14ac:dyDescent="0.3">
      <c r="A206" s="6" t="s">
        <v>110</v>
      </c>
      <c r="B206" s="6">
        <v>6</v>
      </c>
      <c r="C206" s="1">
        <v>45107</v>
      </c>
      <c r="D206" s="1">
        <v>45102</v>
      </c>
      <c r="E206" s="1">
        <v>45103</v>
      </c>
      <c r="F206">
        <v>56</v>
      </c>
      <c r="G206" s="1">
        <v>45159</v>
      </c>
      <c r="H206" s="1">
        <v>45138</v>
      </c>
      <c r="I206" s="2">
        <v>32227821.33999997</v>
      </c>
      <c r="J206" s="2">
        <v>24170866.16</v>
      </c>
      <c r="K206" s="2">
        <f>SUMIF('collection only'!D:D,eslam.data!AB206,'collection only'!E:E)</f>
        <v>23809772.84</v>
      </c>
      <c r="L206" s="2">
        <v>204710548.78999999</v>
      </c>
      <c r="S206" s="2">
        <v>10235527.455</v>
      </c>
      <c r="T206" s="2">
        <v>10235527.455</v>
      </c>
      <c r="U206" s="2">
        <v>0</v>
      </c>
      <c r="AB206" s="2" t="str">
        <f t="shared" si="8"/>
        <v>DPW - Ph.026</v>
      </c>
    </row>
    <row r="207" spans="1:28" x14ac:dyDescent="0.3">
      <c r="A207" s="6" t="s">
        <v>110</v>
      </c>
      <c r="B207" s="6">
        <v>7</v>
      </c>
      <c r="C207" s="1">
        <v>45138</v>
      </c>
      <c r="D207" s="1">
        <v>45132</v>
      </c>
      <c r="E207" s="1">
        <v>45139</v>
      </c>
      <c r="F207">
        <v>56</v>
      </c>
      <c r="G207" s="1">
        <v>45195</v>
      </c>
      <c r="H207" s="1">
        <v>45166</v>
      </c>
      <c r="I207" s="2">
        <v>21546507.219999999</v>
      </c>
      <c r="J207" s="2">
        <v>16159880.26</v>
      </c>
      <c r="K207" s="2">
        <f>SUMIF('collection only'!D:D,eslam.data!AB207,'collection only'!E:E)</f>
        <v>15918348.27</v>
      </c>
      <c r="L207" s="2">
        <v>226257056.00999999</v>
      </c>
      <c r="S207" s="2">
        <v>11312852.785</v>
      </c>
      <c r="T207" s="2">
        <v>11312852.785</v>
      </c>
      <c r="U207" s="2">
        <v>0</v>
      </c>
      <c r="AB207" s="2" t="str">
        <f t="shared" si="8"/>
        <v>DPW - Ph.027</v>
      </c>
    </row>
    <row r="208" spans="1:28" x14ac:dyDescent="0.3">
      <c r="A208" s="6" t="s">
        <v>110</v>
      </c>
      <c r="B208" s="6">
        <v>8</v>
      </c>
      <c r="C208" s="1">
        <v>45169</v>
      </c>
      <c r="D208" s="1">
        <v>45163</v>
      </c>
      <c r="E208" s="1">
        <v>45173</v>
      </c>
      <c r="F208">
        <v>56</v>
      </c>
      <c r="G208" s="1">
        <v>45229</v>
      </c>
      <c r="H208" s="1">
        <v>45173</v>
      </c>
      <c r="I208" s="2">
        <v>27781672.690000031</v>
      </c>
      <c r="J208" s="2">
        <v>20836254.440000001</v>
      </c>
      <c r="K208" s="2">
        <f>SUMIF('collection only'!D:D,eslam.data!AB208,'collection only'!E:E)</f>
        <v>20524928.940000001</v>
      </c>
      <c r="L208" s="2">
        <v>254038728.69999999</v>
      </c>
      <c r="S208" s="2">
        <v>12701936.435000001</v>
      </c>
      <c r="T208" s="2">
        <v>12701936.435000001</v>
      </c>
      <c r="U208" s="2">
        <v>0</v>
      </c>
      <c r="AB208" s="2" t="str">
        <f t="shared" si="8"/>
        <v>DPW - Ph.028</v>
      </c>
    </row>
    <row r="209" spans="1:28" x14ac:dyDescent="0.3">
      <c r="A209" s="6" t="s">
        <v>110</v>
      </c>
      <c r="B209" s="6">
        <v>9</v>
      </c>
      <c r="C209" s="1">
        <v>45199</v>
      </c>
      <c r="D209" s="1">
        <v>45199</v>
      </c>
      <c r="E209" s="1">
        <v>45202</v>
      </c>
      <c r="F209">
        <v>56</v>
      </c>
      <c r="G209" s="1">
        <v>45258</v>
      </c>
      <c r="H209" s="1">
        <v>45230</v>
      </c>
      <c r="I209" s="2">
        <v>66926760.560000032</v>
      </c>
      <c r="J209" s="2">
        <v>50195070.420000002</v>
      </c>
      <c r="K209" s="2">
        <f>SUMIF('collection only'!D:D,eslam.data!AB209,'collection only'!E:E)</f>
        <v>49445572.719999999</v>
      </c>
      <c r="L209" s="2">
        <v>320965489.26000011</v>
      </c>
      <c r="S209" s="2">
        <v>16048266</v>
      </c>
      <c r="T209" s="2">
        <v>16048266</v>
      </c>
      <c r="U209" s="2">
        <v>0</v>
      </c>
      <c r="AB209" s="2" t="str">
        <f t="shared" si="8"/>
        <v>DPW - Ph.029</v>
      </c>
    </row>
    <row r="210" spans="1:28" x14ac:dyDescent="0.3">
      <c r="A210" s="6" t="s">
        <v>110</v>
      </c>
      <c r="B210" s="6">
        <v>10</v>
      </c>
      <c r="C210" s="1">
        <v>45230</v>
      </c>
      <c r="D210" s="1">
        <v>45224</v>
      </c>
      <c r="E210" s="1">
        <v>45231</v>
      </c>
      <c r="F210">
        <v>56</v>
      </c>
      <c r="G210" s="1">
        <v>45287</v>
      </c>
      <c r="H210" s="1">
        <v>45259</v>
      </c>
      <c r="I210" s="2">
        <v>59028304.349999957</v>
      </c>
      <c r="J210" s="2">
        <v>44271228.340000004</v>
      </c>
      <c r="K210" s="2">
        <f>SUMIF('collection only'!D:D,eslam.data!AB210,'collection only'!E:E)</f>
        <v>34610141.799999997</v>
      </c>
      <c r="L210" s="2">
        <v>379993793.61000001</v>
      </c>
      <c r="S210" s="2">
        <v>18999683</v>
      </c>
      <c r="T210" s="2">
        <v>18999683</v>
      </c>
      <c r="U210" s="2">
        <v>0</v>
      </c>
      <c r="AB210" s="2" t="str">
        <f t="shared" si="8"/>
        <v>DPW - Ph.0210</v>
      </c>
    </row>
    <row r="211" spans="1:28" x14ac:dyDescent="0.3">
      <c r="A211" s="6" t="s">
        <v>110</v>
      </c>
      <c r="B211" s="6">
        <v>11</v>
      </c>
      <c r="C211" s="1">
        <v>45260</v>
      </c>
      <c r="D211" s="1">
        <v>45255</v>
      </c>
      <c r="E211" s="1">
        <v>45260</v>
      </c>
      <c r="F211">
        <v>56</v>
      </c>
      <c r="G211" s="1">
        <v>45316</v>
      </c>
      <c r="H211" s="1">
        <v>45291</v>
      </c>
      <c r="I211" s="2">
        <v>54711779.099999957</v>
      </c>
      <c r="J211" s="2">
        <v>40849045.029999986</v>
      </c>
      <c r="K211" s="2">
        <f>SUMIF('collection only'!D:D,eslam.data!AB211,'collection only'!E:E)</f>
        <v>40236573.850000001</v>
      </c>
      <c r="L211" s="2">
        <v>434705572.70999998</v>
      </c>
      <c r="S211" s="2">
        <v>21735278.620000001</v>
      </c>
      <c r="T211" s="2">
        <v>21735278.620000001</v>
      </c>
      <c r="U211" s="2">
        <v>0</v>
      </c>
      <c r="AB211" s="2" t="str">
        <f t="shared" si="8"/>
        <v>DPW - Ph.0211</v>
      </c>
    </row>
    <row r="212" spans="1:28" x14ac:dyDescent="0.3">
      <c r="A212" s="6" t="s">
        <v>110</v>
      </c>
      <c r="B212" s="6">
        <v>12</v>
      </c>
      <c r="C212" s="1">
        <v>45291</v>
      </c>
      <c r="D212" s="1">
        <v>45285</v>
      </c>
      <c r="E212" s="1">
        <v>45292</v>
      </c>
      <c r="F212">
        <v>56</v>
      </c>
      <c r="G212" s="1">
        <v>45348</v>
      </c>
      <c r="H212" s="1">
        <v>45326</v>
      </c>
      <c r="I212" s="2">
        <v>17644384.080000039</v>
      </c>
      <c r="J212" s="2">
        <v>15879945.92</v>
      </c>
      <c r="K212" s="2">
        <f>SUMIF('collection only'!D:D,eslam.data!AB212,'collection only'!E:E)</f>
        <v>15678173.877894999</v>
      </c>
      <c r="L212" s="2">
        <v>452349956.79000002</v>
      </c>
      <c r="P212" s="2">
        <v>25824647.960000001</v>
      </c>
      <c r="S212" s="2">
        <v>22617497.855</v>
      </c>
      <c r="T212" s="2">
        <v>22617497.855</v>
      </c>
      <c r="U212" s="2">
        <v>0</v>
      </c>
      <c r="AB212" s="2" t="str">
        <f t="shared" si="8"/>
        <v>DPW - Ph.0212</v>
      </c>
    </row>
    <row r="213" spans="1:28" x14ac:dyDescent="0.3">
      <c r="A213" s="6" t="s">
        <v>110</v>
      </c>
      <c r="B213" s="6">
        <v>13</v>
      </c>
      <c r="C213" s="1">
        <v>45351</v>
      </c>
      <c r="D213" s="1">
        <v>45360</v>
      </c>
      <c r="E213" s="1">
        <v>45360</v>
      </c>
      <c r="F213">
        <v>56</v>
      </c>
      <c r="G213" s="1">
        <v>45416</v>
      </c>
      <c r="H213" s="1">
        <v>45383</v>
      </c>
      <c r="I213" s="2">
        <v>13655091.110000011</v>
      </c>
      <c r="J213" s="2">
        <v>18632592.109999999</v>
      </c>
      <c r="K213" s="2">
        <f>SUMIF('collection only'!D:D,eslam.data!AB213,'collection only'!E:E)</f>
        <v>18805485.48</v>
      </c>
      <c r="L213" s="2">
        <v>466005047.89999998</v>
      </c>
      <c r="P213" s="2">
        <v>44215690.5</v>
      </c>
      <c r="S213" s="2">
        <v>33822947.024999999</v>
      </c>
      <c r="T213" s="2">
        <v>33822947.024999999</v>
      </c>
      <c r="U213" s="2">
        <v>0</v>
      </c>
      <c r="AB213" s="2" t="str">
        <f t="shared" si="8"/>
        <v>DPW - Ph.0213</v>
      </c>
    </row>
    <row r="214" spans="1:28" x14ac:dyDescent="0.3">
      <c r="A214" s="6" t="s">
        <v>110</v>
      </c>
      <c r="B214" s="6">
        <v>14</v>
      </c>
      <c r="C214" s="1">
        <v>45351</v>
      </c>
      <c r="D214" s="1">
        <v>45361</v>
      </c>
      <c r="E214" s="1">
        <v>45364</v>
      </c>
      <c r="F214">
        <v>56</v>
      </c>
      <c r="G214" s="1">
        <v>45420</v>
      </c>
      <c r="H214" s="1">
        <v>45426</v>
      </c>
      <c r="I214" s="2">
        <v>-1E-4</v>
      </c>
      <c r="J214" s="2">
        <v>35418927.399999999</v>
      </c>
      <c r="K214" s="2">
        <f>SUMIF('collection only'!D:D,eslam.data!AB214,'collection only'!E:E)</f>
        <v>35568315.899999999</v>
      </c>
      <c r="L214" s="2">
        <v>466005047.89999998</v>
      </c>
      <c r="P214" s="2">
        <v>30459697.899999999</v>
      </c>
      <c r="S214" s="2">
        <v>23300252.395</v>
      </c>
      <c r="T214" s="2">
        <v>23300252.395</v>
      </c>
      <c r="U214" s="2">
        <v>0</v>
      </c>
      <c r="AB214" s="2" t="str">
        <f t="shared" si="8"/>
        <v>DPW - Ph.0214</v>
      </c>
    </row>
    <row r="215" spans="1:28" x14ac:dyDescent="0.3">
      <c r="A215" s="6" t="s">
        <v>71</v>
      </c>
      <c r="B215" s="6">
        <v>1</v>
      </c>
      <c r="C215" s="1">
        <v>44347</v>
      </c>
      <c r="D215" s="1">
        <v>44347</v>
      </c>
      <c r="E215" s="1">
        <v>44354</v>
      </c>
      <c r="F215">
        <v>42</v>
      </c>
      <c r="G215" s="1">
        <v>44396</v>
      </c>
      <c r="H215" s="1">
        <v>44362</v>
      </c>
      <c r="I215" s="2">
        <v>5145072.8899999997</v>
      </c>
      <c r="J215" s="2">
        <v>4887819.25</v>
      </c>
      <c r="K215" s="2">
        <f>SUMIF('collection only'!D:D,eslam.data!AB215,'collection only'!E:E)</f>
        <v>16605643.540000001</v>
      </c>
      <c r="L215" s="2">
        <v>5145072.8899999997</v>
      </c>
      <c r="M215" s="2">
        <v>10000000</v>
      </c>
      <c r="U215" s="2">
        <v>0</v>
      </c>
      <c r="AB215" s="2" t="str">
        <f t="shared" si="8"/>
        <v>EGAT Pelletizing Plant1</v>
      </c>
    </row>
    <row r="216" spans="1:28" x14ac:dyDescent="0.3">
      <c r="A216" s="6" t="s">
        <v>71</v>
      </c>
      <c r="B216" s="6">
        <v>2</v>
      </c>
      <c r="C216" s="1">
        <v>44377</v>
      </c>
      <c r="D216" s="1">
        <v>44377</v>
      </c>
      <c r="E216" s="1">
        <v>44377</v>
      </c>
      <c r="F216">
        <v>42</v>
      </c>
      <c r="G216" s="1">
        <v>44419</v>
      </c>
      <c r="H216" s="1">
        <v>44389</v>
      </c>
      <c r="I216" s="2">
        <v>10496612.58</v>
      </c>
      <c r="J216" s="2">
        <v>10124222.67</v>
      </c>
      <c r="K216" s="2">
        <f>SUMIF('collection only'!D:D,eslam.data!AB216,'collection only'!E:E)</f>
        <v>27019256.259999998</v>
      </c>
      <c r="L216" s="2">
        <v>15641685.470000001</v>
      </c>
      <c r="M216" s="2">
        <v>2000000</v>
      </c>
      <c r="U216" s="2">
        <v>0</v>
      </c>
      <c r="AB216" s="2" t="str">
        <f t="shared" si="8"/>
        <v>EGAT Pelletizing Plant2</v>
      </c>
    </row>
    <row r="217" spans="1:28" x14ac:dyDescent="0.3">
      <c r="A217" s="6" t="s">
        <v>71</v>
      </c>
      <c r="B217" s="6">
        <v>3</v>
      </c>
      <c r="C217" s="1">
        <v>44408</v>
      </c>
      <c r="D217" s="1">
        <v>44408</v>
      </c>
      <c r="E217" s="1">
        <v>44413</v>
      </c>
      <c r="F217">
        <v>42</v>
      </c>
      <c r="G217" s="1">
        <v>44455</v>
      </c>
      <c r="H217" s="1">
        <v>44427</v>
      </c>
      <c r="I217" s="2">
        <v>4383722.2899999972</v>
      </c>
      <c r="J217" s="2">
        <v>4165165.88</v>
      </c>
      <c r="K217" s="2">
        <f>SUMIF('collection only'!D:D,eslam.data!AB217,'collection only'!E:E)</f>
        <v>59114716.799999997</v>
      </c>
      <c r="L217" s="2">
        <v>20025407.760000002</v>
      </c>
      <c r="M217" s="2">
        <v>5000000</v>
      </c>
      <c r="U217" s="2">
        <v>0</v>
      </c>
      <c r="AB217" s="2" t="str">
        <f t="shared" si="8"/>
        <v>EGAT Pelletizing Plant3</v>
      </c>
    </row>
    <row r="218" spans="1:28" x14ac:dyDescent="0.3">
      <c r="A218" s="6" t="s">
        <v>71</v>
      </c>
      <c r="B218" s="6">
        <v>4</v>
      </c>
      <c r="C218" s="1">
        <v>44439</v>
      </c>
      <c r="D218" s="1">
        <v>44439</v>
      </c>
      <c r="E218" s="1">
        <v>44440</v>
      </c>
      <c r="F218">
        <v>42</v>
      </c>
      <c r="G218" s="1">
        <v>44482</v>
      </c>
      <c r="H218" s="1">
        <v>44466</v>
      </c>
      <c r="I218" s="2">
        <v>6320391.6000000006</v>
      </c>
      <c r="J218" s="2">
        <v>6104444.1699999999</v>
      </c>
      <c r="K218" s="2">
        <f>SUMIF('collection only'!D:D,eslam.data!AB218,'collection only'!E:E)</f>
        <v>50190590.75</v>
      </c>
      <c r="L218" s="2">
        <v>26345799.359999999</v>
      </c>
      <c r="M218" s="2">
        <v>20500000</v>
      </c>
      <c r="U218" s="2">
        <v>0</v>
      </c>
      <c r="AB218" s="2" t="str">
        <f t="shared" si="8"/>
        <v>EGAT Pelletizing Plant4</v>
      </c>
    </row>
    <row r="219" spans="1:28" x14ac:dyDescent="0.3">
      <c r="A219" s="6" t="s">
        <v>71</v>
      </c>
      <c r="B219" s="6">
        <v>5</v>
      </c>
      <c r="C219" s="1">
        <v>44469</v>
      </c>
      <c r="D219" s="1">
        <v>44469</v>
      </c>
      <c r="E219" s="1">
        <v>44475</v>
      </c>
      <c r="F219">
        <v>42</v>
      </c>
      <c r="G219" s="1">
        <v>44517</v>
      </c>
      <c r="H219" s="1">
        <v>44489</v>
      </c>
      <c r="I219" s="2">
        <v>14624189</v>
      </c>
      <c r="J219" s="2">
        <v>14109093.060000001</v>
      </c>
      <c r="K219" s="2">
        <f>SUMIF('collection only'!D:D,eslam.data!AB219,'collection only'!E:E)</f>
        <v>142794796.93000001</v>
      </c>
      <c r="L219" s="2">
        <v>40969988.359999999</v>
      </c>
      <c r="M219" s="2">
        <v>28804143.300000001</v>
      </c>
      <c r="U219" s="2">
        <v>0</v>
      </c>
      <c r="AB219" s="2" t="str">
        <f t="shared" si="8"/>
        <v>EGAT Pelletizing Plant5</v>
      </c>
    </row>
    <row r="220" spans="1:28" x14ac:dyDescent="0.3">
      <c r="A220" s="6" t="s">
        <v>71</v>
      </c>
      <c r="B220" s="6">
        <v>6</v>
      </c>
      <c r="C220" s="1">
        <v>44500</v>
      </c>
      <c r="D220" s="1">
        <v>44506</v>
      </c>
      <c r="E220" s="1">
        <v>44506</v>
      </c>
      <c r="F220">
        <v>42</v>
      </c>
      <c r="G220" s="1">
        <v>44548</v>
      </c>
      <c r="H220" s="1">
        <v>44514</v>
      </c>
      <c r="I220" s="2">
        <v>11102739.539999999</v>
      </c>
      <c r="J220" s="2">
        <v>10385277.48</v>
      </c>
      <c r="K220" s="2">
        <f>SUMIF('collection only'!D:D,eslam.data!AB220,'collection only'!E:E)</f>
        <v>160253665.38999999</v>
      </c>
      <c r="L220" s="2">
        <v>52072727.899999999</v>
      </c>
      <c r="M220" s="2">
        <v>100000000</v>
      </c>
      <c r="U220" s="2">
        <v>0</v>
      </c>
      <c r="AB220" s="2" t="str">
        <f t="shared" si="8"/>
        <v>EGAT Pelletizing Plant6</v>
      </c>
    </row>
    <row r="221" spans="1:28" x14ac:dyDescent="0.3">
      <c r="A221" s="6" t="s">
        <v>71</v>
      </c>
      <c r="B221" s="6">
        <v>7</v>
      </c>
      <c r="C221" s="1">
        <v>44530</v>
      </c>
      <c r="D221" s="1">
        <v>44535</v>
      </c>
      <c r="E221" s="1">
        <v>44536</v>
      </c>
      <c r="F221">
        <v>42</v>
      </c>
      <c r="G221" s="1">
        <v>44578</v>
      </c>
      <c r="H221" s="1">
        <v>44550</v>
      </c>
      <c r="I221" s="2">
        <v>14005522.66</v>
      </c>
      <c r="J221" s="2">
        <v>13304274.449999999</v>
      </c>
      <c r="K221" s="2">
        <f>SUMIF('collection only'!D:D,eslam.data!AB221,'collection only'!E:E)</f>
        <v>163147791.30000001</v>
      </c>
      <c r="L221" s="2">
        <v>66078250.560000002</v>
      </c>
      <c r="M221" s="2">
        <v>100000000</v>
      </c>
      <c r="U221" s="2">
        <v>0</v>
      </c>
      <c r="AB221" s="2" t="str">
        <f t="shared" si="8"/>
        <v>EGAT Pelletizing Plant7</v>
      </c>
    </row>
    <row r="222" spans="1:28" x14ac:dyDescent="0.3">
      <c r="A222" s="6" t="s">
        <v>71</v>
      </c>
      <c r="B222" s="6">
        <v>8</v>
      </c>
      <c r="C222" s="1">
        <v>44561</v>
      </c>
      <c r="D222" s="1">
        <v>44566</v>
      </c>
      <c r="E222" s="1">
        <v>44567</v>
      </c>
      <c r="F222">
        <v>42</v>
      </c>
      <c r="G222" s="1">
        <v>44609</v>
      </c>
      <c r="H222" s="1">
        <v>44579</v>
      </c>
      <c r="I222" s="2">
        <v>12121253.25</v>
      </c>
      <c r="J222" s="2">
        <v>11576342.49</v>
      </c>
      <c r="K222" s="2">
        <f>SUMIF('collection only'!D:D,eslam.data!AB222,'collection only'!E:E)</f>
        <v>241455129.94999999</v>
      </c>
      <c r="L222" s="2">
        <v>78199503.810000002</v>
      </c>
      <c r="M222" s="2">
        <v>200000000</v>
      </c>
      <c r="U222" s="2">
        <v>0</v>
      </c>
      <c r="AB222" s="2" t="str">
        <f t="shared" si="8"/>
        <v>EGAT Pelletizing Plant8</v>
      </c>
    </row>
    <row r="223" spans="1:28" x14ac:dyDescent="0.3">
      <c r="A223" s="6" t="s">
        <v>71</v>
      </c>
      <c r="B223" s="6">
        <v>9</v>
      </c>
      <c r="C223" s="1">
        <v>44592</v>
      </c>
      <c r="D223" s="1">
        <v>44597</v>
      </c>
      <c r="E223" s="1">
        <v>44600</v>
      </c>
      <c r="F223">
        <v>42</v>
      </c>
      <c r="G223" s="1">
        <v>44642</v>
      </c>
      <c r="H223" s="1">
        <v>44616</v>
      </c>
      <c r="I223" s="2">
        <v>15797419.95999999</v>
      </c>
      <c r="J223" s="2">
        <v>15046421.199999999</v>
      </c>
      <c r="K223" s="2">
        <f>SUMIF('collection only'!D:D,eslam.data!AB223,'collection only'!E:E)</f>
        <v>71197856.25</v>
      </c>
      <c r="L223" s="2">
        <v>93996923.769999996</v>
      </c>
      <c r="M223" s="2">
        <v>26309409.25</v>
      </c>
      <c r="U223" s="2">
        <v>0</v>
      </c>
      <c r="AB223" s="2" t="str">
        <f t="shared" si="8"/>
        <v>EGAT Pelletizing Plant9</v>
      </c>
    </row>
    <row r="224" spans="1:28" x14ac:dyDescent="0.3">
      <c r="A224" s="6" t="s">
        <v>71</v>
      </c>
      <c r="B224" s="6">
        <v>10</v>
      </c>
      <c r="C224" s="1">
        <v>44620</v>
      </c>
      <c r="D224" s="1">
        <v>44630</v>
      </c>
      <c r="E224" s="1">
        <v>44634</v>
      </c>
      <c r="F224">
        <v>42</v>
      </c>
      <c r="G224" s="1">
        <v>44676</v>
      </c>
      <c r="H224" s="1">
        <v>44663</v>
      </c>
      <c r="I224" s="2">
        <v>13671163.109999999</v>
      </c>
      <c r="J224" s="2">
        <v>13017478.470000001</v>
      </c>
      <c r="K224" s="2">
        <f>SUMIF('collection only'!D:D,eslam.data!AB224,'collection only'!E:E)</f>
        <v>41034098.600000001</v>
      </c>
      <c r="L224" s="2">
        <v>107668086.88</v>
      </c>
      <c r="U224" s="2">
        <v>0</v>
      </c>
      <c r="AB224" s="2" t="str">
        <f t="shared" si="8"/>
        <v>EGAT Pelletizing Plant10</v>
      </c>
    </row>
    <row r="225" spans="1:28" x14ac:dyDescent="0.3">
      <c r="A225" s="6" t="s">
        <v>71</v>
      </c>
      <c r="B225" s="6">
        <v>11</v>
      </c>
      <c r="C225" s="1">
        <v>44651</v>
      </c>
      <c r="D225" s="1">
        <v>44661</v>
      </c>
      <c r="E225" s="1">
        <v>44663</v>
      </c>
      <c r="F225">
        <v>42</v>
      </c>
      <c r="G225" s="1">
        <v>44705</v>
      </c>
      <c r="H225" s="1">
        <v>44672</v>
      </c>
      <c r="I225" s="2">
        <v>14893958.07000001</v>
      </c>
      <c r="J225" s="2">
        <v>14300826.369999999</v>
      </c>
      <c r="K225" s="2">
        <f>SUMIF('collection only'!D:D,eslam.data!AB225,'collection only'!E:E)</f>
        <v>34151886.789999999</v>
      </c>
      <c r="L225" s="2">
        <v>122562044.95</v>
      </c>
      <c r="U225" s="2">
        <v>0</v>
      </c>
      <c r="AB225" s="2" t="str">
        <f t="shared" si="8"/>
        <v>EGAT Pelletizing Plant11</v>
      </c>
    </row>
    <row r="226" spans="1:28" x14ac:dyDescent="0.3">
      <c r="A226" s="6" t="s">
        <v>71</v>
      </c>
      <c r="B226" s="6">
        <v>12</v>
      </c>
      <c r="C226" s="1">
        <v>44681</v>
      </c>
      <c r="D226" s="1">
        <v>44679</v>
      </c>
      <c r="E226" s="1">
        <v>44679</v>
      </c>
      <c r="F226">
        <v>42</v>
      </c>
      <c r="G226" s="1">
        <v>44721</v>
      </c>
      <c r="H226" s="1">
        <v>44704</v>
      </c>
      <c r="I226" s="2">
        <v>8116943.049999997</v>
      </c>
      <c r="J226" s="2">
        <v>7722438.9000000004</v>
      </c>
      <c r="K226" s="2">
        <f>SUMIF('collection only'!D:D,eslam.data!AB226,'collection only'!E:E)</f>
        <v>23500000</v>
      </c>
      <c r="L226" s="2">
        <v>130678988</v>
      </c>
      <c r="P226" s="2">
        <v>5987660</v>
      </c>
      <c r="U226" s="2">
        <v>0</v>
      </c>
      <c r="AB226" s="2" t="str">
        <f t="shared" si="8"/>
        <v>EGAT Pelletizing Plant12</v>
      </c>
    </row>
    <row r="227" spans="1:28" x14ac:dyDescent="0.3">
      <c r="A227" s="6" t="s">
        <v>71</v>
      </c>
      <c r="B227" s="6">
        <v>13</v>
      </c>
      <c r="C227" s="1">
        <v>44712</v>
      </c>
      <c r="D227" s="1">
        <v>44717</v>
      </c>
      <c r="E227" s="1">
        <v>44724</v>
      </c>
      <c r="F227">
        <v>42</v>
      </c>
      <c r="G227" s="1">
        <v>44766</v>
      </c>
      <c r="H227" s="1">
        <v>44747</v>
      </c>
      <c r="I227" s="2">
        <v>13958441.78999999</v>
      </c>
      <c r="J227" s="2">
        <v>13285393.01</v>
      </c>
      <c r="K227" s="2">
        <f>SUMIF('collection only'!D:D,eslam.data!AB227,'collection only'!E:E)</f>
        <v>53397068.579999998</v>
      </c>
      <c r="L227" s="2">
        <v>144637429.78999999</v>
      </c>
      <c r="P227" s="2">
        <v>6236391</v>
      </c>
      <c r="U227" s="2">
        <v>0</v>
      </c>
      <c r="AB227" s="2" t="str">
        <f t="shared" si="8"/>
        <v>EGAT Pelletizing Plant13</v>
      </c>
    </row>
    <row r="228" spans="1:28" x14ac:dyDescent="0.3">
      <c r="A228" s="6" t="s">
        <v>71</v>
      </c>
      <c r="B228" s="6">
        <v>14</v>
      </c>
      <c r="C228" s="1">
        <v>44742</v>
      </c>
      <c r="D228" s="1">
        <v>44747</v>
      </c>
      <c r="E228" s="1">
        <v>44748</v>
      </c>
      <c r="F228">
        <v>42</v>
      </c>
      <c r="G228" s="1">
        <v>44790</v>
      </c>
      <c r="H228" s="1">
        <v>44796</v>
      </c>
      <c r="I228" s="2">
        <v>8283062.8400000036</v>
      </c>
      <c r="J228" s="2">
        <v>7877469.9900000002</v>
      </c>
      <c r="K228" s="2">
        <f>SUMIF('collection only'!D:D,eslam.data!AB228,'collection only'!E:E)</f>
        <v>17794639.629999999</v>
      </c>
      <c r="L228" s="2">
        <v>152920492.63</v>
      </c>
      <c r="P228" s="2">
        <v>6321993.8200000003</v>
      </c>
      <c r="U228" s="2">
        <v>0</v>
      </c>
      <c r="AB228" s="2" t="str">
        <f t="shared" si="8"/>
        <v>EGAT Pelletizing Plant14</v>
      </c>
    </row>
    <row r="229" spans="1:28" x14ac:dyDescent="0.3">
      <c r="A229" s="6" t="s">
        <v>71</v>
      </c>
      <c r="B229" s="6">
        <v>15</v>
      </c>
      <c r="C229" s="1">
        <v>44773</v>
      </c>
      <c r="D229" s="1">
        <v>44783</v>
      </c>
      <c r="E229" s="1">
        <v>44788</v>
      </c>
      <c r="F229">
        <v>42</v>
      </c>
      <c r="G229" s="1">
        <v>44830</v>
      </c>
      <c r="H229" s="1">
        <v>44797</v>
      </c>
      <c r="I229" s="2">
        <v>20298475.01000002</v>
      </c>
      <c r="J229" s="2">
        <v>19389514.84</v>
      </c>
      <c r="K229" s="2">
        <f>SUMIF('collection only'!D:D,eslam.data!AB229,'collection only'!E:E)</f>
        <v>29186530.100000001</v>
      </c>
      <c r="L229" s="2">
        <v>173218967.63999999</v>
      </c>
      <c r="P229" s="2">
        <v>7381629.6100000003</v>
      </c>
      <c r="U229" s="2">
        <v>0</v>
      </c>
      <c r="AB229" s="2" t="str">
        <f t="shared" si="8"/>
        <v>EGAT Pelletizing Plant15</v>
      </c>
    </row>
    <row r="230" spans="1:28" x14ac:dyDescent="0.3">
      <c r="A230" s="6" t="s">
        <v>71</v>
      </c>
      <c r="B230" s="6">
        <v>16</v>
      </c>
      <c r="C230" s="1">
        <v>44804</v>
      </c>
      <c r="D230" s="1">
        <v>44814</v>
      </c>
      <c r="E230" s="1">
        <v>44824</v>
      </c>
      <c r="F230">
        <v>42</v>
      </c>
      <c r="G230" s="1">
        <v>44866</v>
      </c>
      <c r="H230" s="1">
        <v>44844</v>
      </c>
      <c r="I230" s="2">
        <v>14282809.34999999</v>
      </c>
      <c r="J230" s="2">
        <v>14238994.720000001</v>
      </c>
      <c r="K230" s="2">
        <f>SUMIF('collection only'!D:D,eslam.data!AB230,'collection only'!E:E)</f>
        <v>23336148.649999999</v>
      </c>
      <c r="L230" s="2">
        <v>187501776.99000001</v>
      </c>
      <c r="P230" s="2">
        <v>14084887.93</v>
      </c>
      <c r="U230" s="2">
        <v>0</v>
      </c>
      <c r="AB230" s="2" t="str">
        <f t="shared" si="8"/>
        <v>EGAT Pelletizing Plant16</v>
      </c>
    </row>
    <row r="231" spans="1:28" x14ac:dyDescent="0.3">
      <c r="A231" s="6" t="s">
        <v>71</v>
      </c>
      <c r="B231" s="6">
        <v>17</v>
      </c>
      <c r="C231" s="1">
        <v>44865</v>
      </c>
      <c r="D231" s="1">
        <v>44859</v>
      </c>
      <c r="E231" s="1">
        <v>44861</v>
      </c>
      <c r="F231">
        <v>42</v>
      </c>
      <c r="G231" s="1">
        <v>44903</v>
      </c>
      <c r="H231" s="1">
        <v>44888</v>
      </c>
      <c r="I231" s="2">
        <v>16943574.979999989</v>
      </c>
      <c r="J231" s="2">
        <v>16138518.460000001</v>
      </c>
      <c r="K231" s="2">
        <f>SUMIF('collection only'!D:D,eslam.data!AB231,'collection only'!E:E)</f>
        <v>39257376.649999999</v>
      </c>
      <c r="L231" s="2">
        <v>204445351.97</v>
      </c>
      <c r="P231" s="2">
        <v>14506110.34</v>
      </c>
      <c r="U231" s="2">
        <v>0</v>
      </c>
      <c r="AB231" s="2" t="str">
        <f t="shared" si="8"/>
        <v>EGAT Pelletizing Plant17</v>
      </c>
    </row>
    <row r="232" spans="1:28" x14ac:dyDescent="0.3">
      <c r="A232" s="6" t="s">
        <v>71</v>
      </c>
      <c r="B232" s="6">
        <v>18</v>
      </c>
      <c r="C232" s="1">
        <v>44895</v>
      </c>
      <c r="D232" s="1">
        <v>44885</v>
      </c>
      <c r="E232" s="1">
        <v>44889</v>
      </c>
      <c r="F232">
        <v>42</v>
      </c>
      <c r="G232" s="1">
        <v>44931</v>
      </c>
      <c r="H232" s="1">
        <v>44914</v>
      </c>
      <c r="I232" s="2">
        <v>13727755.25</v>
      </c>
      <c r="J232" s="2">
        <v>12845007.220000001</v>
      </c>
      <c r="K232" s="2">
        <f>SUMIF('collection only'!D:D,eslam.data!AB232,'collection only'!E:E)</f>
        <v>35000000</v>
      </c>
      <c r="L232" s="2">
        <v>218173107.22</v>
      </c>
      <c r="P232" s="2">
        <v>14925857.699999999</v>
      </c>
      <c r="U232" s="2">
        <v>0</v>
      </c>
      <c r="AB232" s="2" t="str">
        <f t="shared" si="8"/>
        <v>EGAT Pelletizing Plant18</v>
      </c>
    </row>
    <row r="233" spans="1:28" x14ac:dyDescent="0.3">
      <c r="A233" s="6" t="s">
        <v>71</v>
      </c>
      <c r="B233" s="6">
        <v>19</v>
      </c>
      <c r="C233" s="1">
        <v>44926</v>
      </c>
      <c r="D233" s="1">
        <v>44922</v>
      </c>
      <c r="E233" s="1">
        <v>44922</v>
      </c>
      <c r="F233">
        <v>42</v>
      </c>
      <c r="G233" s="1">
        <v>44964</v>
      </c>
      <c r="H233" s="1">
        <v>44971</v>
      </c>
      <c r="I233" s="2">
        <v>20329650.190000001</v>
      </c>
      <c r="J233" s="2">
        <v>19373062.690000001</v>
      </c>
      <c r="K233" s="2">
        <f>SUMIF('collection only'!D:D,eslam.data!AB233,'collection only'!E:E)</f>
        <v>42197351.200000003</v>
      </c>
      <c r="L233" s="2">
        <v>238502757.41</v>
      </c>
      <c r="P233" s="2">
        <v>15524807.77</v>
      </c>
      <c r="U233" s="2">
        <v>0</v>
      </c>
      <c r="AB233" s="2" t="str">
        <f t="shared" si="8"/>
        <v>EGAT Pelletizing Plant19</v>
      </c>
    </row>
    <row r="234" spans="1:28" x14ac:dyDescent="0.3">
      <c r="A234" s="6" t="s">
        <v>71</v>
      </c>
      <c r="B234" s="6">
        <v>20</v>
      </c>
      <c r="C234" s="1">
        <v>45016</v>
      </c>
      <c r="D234" s="1">
        <v>45015</v>
      </c>
      <c r="E234" s="1">
        <v>45015</v>
      </c>
      <c r="F234">
        <v>42</v>
      </c>
      <c r="G234" s="1">
        <v>45057</v>
      </c>
      <c r="K234" s="2">
        <f>SUMIF('collection only'!D:D,eslam.data!AB234,'collection only'!E:E)</f>
        <v>40000000.000009999</v>
      </c>
      <c r="U234" s="2">
        <v>0</v>
      </c>
      <c r="AB234" s="2" t="str">
        <f t="shared" si="8"/>
        <v>EGAT Pelletizing Plant20</v>
      </c>
    </row>
    <row r="235" spans="1:28" x14ac:dyDescent="0.3">
      <c r="A235" s="6" t="s">
        <v>71</v>
      </c>
      <c r="B235" s="6">
        <v>21</v>
      </c>
      <c r="C235" s="1">
        <v>45077</v>
      </c>
      <c r="D235" s="1">
        <v>45077</v>
      </c>
      <c r="E235" s="1">
        <v>45098</v>
      </c>
      <c r="F235">
        <v>42</v>
      </c>
      <c r="G235" s="1">
        <v>45140</v>
      </c>
      <c r="K235" s="2">
        <f>SUMIF('collection only'!D:D,eslam.data!AB235,'collection only'!E:E)</f>
        <v>20000000.000009999</v>
      </c>
      <c r="U235" s="2">
        <v>0</v>
      </c>
      <c r="AB235" s="2" t="str">
        <f t="shared" si="8"/>
        <v>EGAT Pelletizing Plant21</v>
      </c>
    </row>
    <row r="236" spans="1:28" x14ac:dyDescent="0.3">
      <c r="A236" s="6" t="s">
        <v>71</v>
      </c>
      <c r="B236" s="6">
        <v>22</v>
      </c>
      <c r="C236" s="1">
        <v>45107</v>
      </c>
      <c r="D236" s="1">
        <v>45107</v>
      </c>
      <c r="E236" s="1">
        <v>45107</v>
      </c>
      <c r="F236">
        <v>42</v>
      </c>
      <c r="G236" s="1">
        <v>45149</v>
      </c>
      <c r="K236" s="2">
        <f>SUMIF('collection only'!D:D,eslam.data!AB236,'collection only'!E:E)</f>
        <v>50000000.000009999</v>
      </c>
      <c r="U236" s="2">
        <v>0</v>
      </c>
      <c r="AB236" s="2" t="str">
        <f t="shared" si="8"/>
        <v>EGAT Pelletizing Plant22</v>
      </c>
    </row>
    <row r="237" spans="1:28" x14ac:dyDescent="0.3">
      <c r="A237" s="6" t="s">
        <v>71</v>
      </c>
      <c r="B237" s="6">
        <v>23</v>
      </c>
      <c r="C237" s="1">
        <v>45322</v>
      </c>
      <c r="D237" s="1">
        <v>45322</v>
      </c>
      <c r="E237" s="1">
        <v>45414</v>
      </c>
      <c r="F237">
        <v>42</v>
      </c>
      <c r="G237" s="1">
        <v>45456</v>
      </c>
      <c r="H237" s="1">
        <v>45414</v>
      </c>
      <c r="I237" s="2">
        <v>165505167.47</v>
      </c>
      <c r="J237" s="2">
        <v>284426280.44999999</v>
      </c>
      <c r="K237" s="2">
        <f>SUMIF('collection only'!D:D,eslam.data!AB237,'collection only'!E:E)</f>
        <v>15000000</v>
      </c>
      <c r="L237" s="2">
        <v>533590339.98000002</v>
      </c>
      <c r="P237" s="2">
        <v>85167648</v>
      </c>
      <c r="R237" s="2">
        <v>7000000</v>
      </c>
      <c r="U237" s="2">
        <v>0</v>
      </c>
      <c r="AB237" s="2" t="str">
        <f t="shared" si="8"/>
        <v>EGAT Pelletizing Plant23</v>
      </c>
    </row>
    <row r="238" spans="1:28" x14ac:dyDescent="0.3">
      <c r="A238" s="6" t="s">
        <v>71</v>
      </c>
      <c r="B238" s="6">
        <v>24</v>
      </c>
      <c r="C238" s="1">
        <v>45412</v>
      </c>
      <c r="D238" s="1">
        <v>45397</v>
      </c>
      <c r="E238" s="1">
        <v>45413</v>
      </c>
      <c r="F238">
        <v>42</v>
      </c>
      <c r="G238" s="1">
        <v>45455</v>
      </c>
      <c r="H238" s="1">
        <v>45414</v>
      </c>
      <c r="I238" s="2">
        <v>65988515.569999933</v>
      </c>
      <c r="J238" s="2">
        <v>38934626.460000001</v>
      </c>
      <c r="K238" s="2">
        <f>SUMIF('collection only'!D:D,eslam.data!AB238,'collection only'!E:E)</f>
        <v>10000000</v>
      </c>
      <c r="L238" s="2">
        <v>599578855.54999995</v>
      </c>
      <c r="P238" s="2">
        <v>96518287.150000006</v>
      </c>
      <c r="R238" s="2">
        <v>7000000</v>
      </c>
      <c r="U238" s="2">
        <v>0</v>
      </c>
      <c r="AB238" s="2" t="str">
        <f t="shared" si="8"/>
        <v>EGAT Pelletizing Plant24</v>
      </c>
    </row>
    <row r="239" spans="1:28" x14ac:dyDescent="0.3">
      <c r="A239" s="6" t="s">
        <v>71</v>
      </c>
      <c r="B239" s="6">
        <v>25</v>
      </c>
      <c r="C239" s="1">
        <v>45473</v>
      </c>
      <c r="D239" s="1">
        <v>45473</v>
      </c>
      <c r="E239" s="1">
        <v>45489</v>
      </c>
      <c r="F239">
        <v>42</v>
      </c>
      <c r="G239" s="1">
        <v>45531</v>
      </c>
      <c r="K239" s="2">
        <f>SUMIF('collection only'!D:D,eslam.data!AB239,'collection only'!E:E)</f>
        <v>10000000</v>
      </c>
      <c r="U239" s="2">
        <v>0</v>
      </c>
      <c r="AB239" s="2" t="str">
        <f t="shared" si="8"/>
        <v>EGAT Pelletizing Plant25</v>
      </c>
    </row>
    <row r="240" spans="1:28" x14ac:dyDescent="0.3">
      <c r="A240" s="6" t="s">
        <v>140</v>
      </c>
      <c r="B240" s="6">
        <v>1</v>
      </c>
      <c r="C240" s="1">
        <v>45322</v>
      </c>
      <c r="D240" s="1">
        <v>45322</v>
      </c>
      <c r="E240" s="1">
        <v>45414</v>
      </c>
      <c r="F240">
        <v>42</v>
      </c>
      <c r="G240" s="1">
        <v>45456</v>
      </c>
      <c r="H240" s="1">
        <v>45414</v>
      </c>
      <c r="I240" s="2">
        <v>61566718.68</v>
      </c>
      <c r="J240" s="2">
        <v>27089356.219999999</v>
      </c>
      <c r="K240" s="2">
        <f>SUMIF('collection only'!D:D,eslam.data!AB240,'collection only'!E:E)</f>
        <v>0</v>
      </c>
      <c r="L240" s="2">
        <v>61566718.68</v>
      </c>
      <c r="U240" s="2">
        <v>0</v>
      </c>
      <c r="AB240" s="2" t="str">
        <f t="shared" si="8"/>
        <v>EGAT Pelletizing Plant - Admin Building1</v>
      </c>
    </row>
    <row r="241" spans="1:28" x14ac:dyDescent="0.3">
      <c r="A241" s="6" t="s">
        <v>140</v>
      </c>
      <c r="B241" s="6">
        <v>2</v>
      </c>
      <c r="C241" s="1">
        <v>45412</v>
      </c>
      <c r="D241" s="1">
        <v>45397</v>
      </c>
      <c r="E241" s="1">
        <v>45413</v>
      </c>
      <c r="F241">
        <v>42</v>
      </c>
      <c r="G241" s="1">
        <v>45455</v>
      </c>
      <c r="H241" s="1">
        <v>45414</v>
      </c>
      <c r="I241" s="2">
        <v>53673231.500000007</v>
      </c>
      <c r="J241" s="2">
        <v>23616221.859999999</v>
      </c>
      <c r="K241" s="2">
        <f>SUMIF('collection only'!D:D,eslam.data!AB241,'collection only'!E:E)</f>
        <v>0</v>
      </c>
      <c r="L241" s="2">
        <v>115239950.18000001</v>
      </c>
      <c r="U241" s="2">
        <v>0</v>
      </c>
      <c r="AB241" s="2" t="str">
        <f t="shared" si="8"/>
        <v>EGAT Pelletizing Plant - Admin Building2</v>
      </c>
    </row>
    <row r="242" spans="1:28" x14ac:dyDescent="0.3">
      <c r="A242" s="6" t="s">
        <v>140</v>
      </c>
      <c r="B242" s="6">
        <v>3</v>
      </c>
      <c r="C242" s="1">
        <v>45473</v>
      </c>
      <c r="D242" s="1">
        <v>45473</v>
      </c>
      <c r="E242" s="1">
        <v>45489</v>
      </c>
      <c r="F242">
        <v>42</v>
      </c>
      <c r="G242" s="1">
        <v>45531</v>
      </c>
      <c r="K242" s="2">
        <f>SUMIF('collection only'!D:D,eslam.data!AB242,'collection only'!E:E)</f>
        <v>0</v>
      </c>
      <c r="U242" s="2">
        <v>0</v>
      </c>
      <c r="AB242" s="2" t="str">
        <f t="shared" si="8"/>
        <v>EGAT Pelletizing Plant - Admin Building3</v>
      </c>
    </row>
    <row r="243" spans="1:28" x14ac:dyDescent="0.3">
      <c r="A243" s="6" t="s">
        <v>123</v>
      </c>
      <c r="B243" s="6">
        <v>1</v>
      </c>
      <c r="C243" s="1">
        <v>45138</v>
      </c>
      <c r="D243" s="1">
        <v>45133</v>
      </c>
      <c r="E243" s="1">
        <v>45133</v>
      </c>
      <c r="F243">
        <v>42</v>
      </c>
      <c r="G243" s="1">
        <v>45175</v>
      </c>
      <c r="H243" s="1">
        <v>45133</v>
      </c>
      <c r="I243" s="2">
        <v>1390180.36</v>
      </c>
      <c r="J243" s="2">
        <v>1584805.61</v>
      </c>
      <c r="K243" s="2">
        <f>SUMIF('collection only'!D:D,eslam.data!AB243,'collection only'!E:E)</f>
        <v>1570903.44</v>
      </c>
      <c r="L243" s="2">
        <v>1390180.36</v>
      </c>
      <c r="U243" s="2">
        <v>0</v>
      </c>
      <c r="AB243" s="2" t="str">
        <f t="shared" si="8"/>
        <v>EGAT Pelletizing Plant - Supply1</v>
      </c>
    </row>
    <row r="244" spans="1:28" x14ac:dyDescent="0.3">
      <c r="A244" s="6" t="s">
        <v>126</v>
      </c>
      <c r="B244" s="6">
        <v>1</v>
      </c>
      <c r="C244" s="1">
        <v>45107</v>
      </c>
      <c r="D244" s="1">
        <v>45107</v>
      </c>
      <c r="E244" s="1">
        <v>45107</v>
      </c>
      <c r="F244">
        <v>42</v>
      </c>
      <c r="G244" s="1">
        <v>45149</v>
      </c>
      <c r="K244" s="2">
        <f>SUMIF('collection only'!D:D,eslam.data!AB244,'collection only'!E:E)</f>
        <v>1.0000000000000001E-5</v>
      </c>
      <c r="U244" s="2">
        <v>0</v>
      </c>
      <c r="AB244" s="2" t="str">
        <f t="shared" si="8"/>
        <v>EGAT Pelletizing Plant-Concrete Infra1</v>
      </c>
    </row>
    <row r="245" spans="1:28" x14ac:dyDescent="0.3">
      <c r="A245" s="6" t="s">
        <v>125</v>
      </c>
      <c r="B245" s="6">
        <v>1</v>
      </c>
      <c r="C245" s="1">
        <v>45107</v>
      </c>
      <c r="D245" s="1">
        <v>45107</v>
      </c>
      <c r="E245" s="1">
        <v>45107</v>
      </c>
      <c r="F245">
        <v>42</v>
      </c>
      <c r="G245" s="1">
        <v>45149</v>
      </c>
      <c r="K245" s="2">
        <f>SUMIF('collection only'!D:D,eslam.data!AB245,'collection only'!E:E)</f>
        <v>1.0000000000000001E-5</v>
      </c>
      <c r="U245" s="2">
        <v>0</v>
      </c>
      <c r="AB245" s="2" t="str">
        <f t="shared" si="8"/>
        <v>EGAT Pelletizing Plant-Mechanical Installation1</v>
      </c>
    </row>
    <row r="246" spans="1:28" x14ac:dyDescent="0.3">
      <c r="A246" s="6" t="s">
        <v>125</v>
      </c>
      <c r="C246" s="1">
        <v>45322</v>
      </c>
      <c r="F246">
        <v>42</v>
      </c>
      <c r="G246" s="1">
        <v>42</v>
      </c>
      <c r="K246" s="2">
        <f>SUMIF('collection only'!D:D,eslam.data!AB246,'collection only'!E:E)</f>
        <v>0</v>
      </c>
      <c r="AB246" s="2" t="str">
        <f t="shared" si="8"/>
        <v>EGAT Pelletizing Plant-Mechanical Installation</v>
      </c>
    </row>
    <row r="247" spans="1:28" x14ac:dyDescent="0.3">
      <c r="A247" s="6" t="s">
        <v>125</v>
      </c>
      <c r="C247" s="1">
        <v>45351</v>
      </c>
      <c r="F247">
        <v>42</v>
      </c>
      <c r="G247" s="1">
        <v>42</v>
      </c>
      <c r="K247" s="2">
        <f>SUMIF('collection only'!D:D,eslam.data!AB247,'collection only'!E:E)</f>
        <v>0</v>
      </c>
      <c r="AB247" s="2" t="str">
        <f t="shared" si="8"/>
        <v>EGAT Pelletizing Plant-Mechanical Installation</v>
      </c>
    </row>
    <row r="248" spans="1:28" x14ac:dyDescent="0.3">
      <c r="A248" s="6" t="s">
        <v>125</v>
      </c>
      <c r="C248" s="1">
        <v>45382</v>
      </c>
      <c r="F248">
        <v>42</v>
      </c>
      <c r="G248" s="1">
        <v>42</v>
      </c>
      <c r="K248" s="2">
        <f>SUMIF('collection only'!D:D,eslam.data!AB248,'collection only'!E:E)</f>
        <v>0</v>
      </c>
      <c r="AB248" s="2" t="str">
        <f t="shared" si="8"/>
        <v>EGAT Pelletizing Plant-Mechanical Installation</v>
      </c>
    </row>
    <row r="249" spans="1:28" x14ac:dyDescent="0.3">
      <c r="A249" s="6" t="s">
        <v>125</v>
      </c>
      <c r="C249" s="1">
        <v>45412</v>
      </c>
      <c r="F249">
        <v>42</v>
      </c>
      <c r="G249" s="1">
        <v>42</v>
      </c>
      <c r="K249" s="2">
        <f>SUMIF('collection only'!D:D,eslam.data!AB249,'collection only'!E:E)</f>
        <v>0</v>
      </c>
      <c r="AB249" s="2" t="str">
        <f t="shared" si="8"/>
        <v>EGAT Pelletizing Plant-Mechanical Installation</v>
      </c>
    </row>
    <row r="250" spans="1:28" x14ac:dyDescent="0.3">
      <c r="A250" s="6" t="s">
        <v>74</v>
      </c>
      <c r="B250" s="6">
        <v>1</v>
      </c>
      <c r="C250" s="1">
        <v>44316</v>
      </c>
      <c r="D250" s="1">
        <v>44316</v>
      </c>
      <c r="E250" s="1">
        <v>44327</v>
      </c>
      <c r="F250">
        <v>42</v>
      </c>
      <c r="G250" s="1">
        <v>44369</v>
      </c>
      <c r="H250" s="1">
        <v>44433</v>
      </c>
      <c r="I250" s="2">
        <v>2011978.5</v>
      </c>
      <c r="J250" s="2">
        <v>2112577.42</v>
      </c>
      <c r="K250" s="2">
        <f>SUMIF('collection only'!D:D,eslam.data!AB250,'collection only'!E:E)</f>
        <v>1.0000000000000001E-5</v>
      </c>
      <c r="L250" s="2">
        <v>2011978.5</v>
      </c>
      <c r="U250" s="2">
        <v>0</v>
      </c>
      <c r="AB250" s="2" t="str">
        <f t="shared" si="8"/>
        <v>EGAT Pelletizing Plant-MEP1</v>
      </c>
    </row>
    <row r="251" spans="1:28" x14ac:dyDescent="0.3">
      <c r="A251" s="6" t="s">
        <v>74</v>
      </c>
      <c r="B251" s="6">
        <v>2</v>
      </c>
      <c r="C251" s="1">
        <v>44620</v>
      </c>
      <c r="D251" s="1">
        <v>44614</v>
      </c>
      <c r="E251" s="1">
        <v>44616</v>
      </c>
      <c r="F251">
        <v>42</v>
      </c>
      <c r="G251" s="1">
        <v>44658</v>
      </c>
      <c r="H251" s="1">
        <v>44614</v>
      </c>
      <c r="I251" s="2">
        <v>112937.5</v>
      </c>
      <c r="J251" s="2">
        <v>118584.38</v>
      </c>
      <c r="K251" s="2">
        <f>SUMIF('collection only'!D:D,eslam.data!AB251,'collection only'!E:E)</f>
        <v>1.0000000000000001E-5</v>
      </c>
      <c r="L251" s="2">
        <v>2124916</v>
      </c>
      <c r="U251" s="2">
        <v>0</v>
      </c>
      <c r="AB251" s="2" t="str">
        <f t="shared" si="8"/>
        <v>EGAT Pelletizing Plant-MEP2</v>
      </c>
    </row>
    <row r="252" spans="1:28" x14ac:dyDescent="0.3">
      <c r="A252" s="6" t="s">
        <v>74</v>
      </c>
      <c r="B252" s="6">
        <v>3</v>
      </c>
      <c r="C252" s="1">
        <v>44712</v>
      </c>
      <c r="D252" s="1">
        <v>44717</v>
      </c>
      <c r="E252" s="1">
        <v>44718</v>
      </c>
      <c r="F252">
        <v>42</v>
      </c>
      <c r="G252" s="1">
        <v>44760</v>
      </c>
      <c r="H252" s="1">
        <v>44969</v>
      </c>
      <c r="I252" s="2">
        <v>1723067.19</v>
      </c>
      <c r="J252" s="2">
        <v>1329462.73</v>
      </c>
      <c r="K252" s="2">
        <f>SUMIF('collection only'!D:D,eslam.data!AB252,'collection only'!E:E)</f>
        <v>1.0000000000000001E-5</v>
      </c>
      <c r="L252" s="2">
        <v>3847983.19</v>
      </c>
      <c r="U252" s="2">
        <v>0</v>
      </c>
      <c r="AB252" s="2" t="str">
        <f t="shared" si="8"/>
        <v>EGAT Pelletizing Plant-MEP3</v>
      </c>
    </row>
    <row r="253" spans="1:28" x14ac:dyDescent="0.3">
      <c r="A253" s="6" t="s">
        <v>127</v>
      </c>
      <c r="B253" s="6">
        <v>1</v>
      </c>
      <c r="C253" s="1">
        <v>45107</v>
      </c>
      <c r="D253" s="1">
        <v>45107</v>
      </c>
      <c r="E253" s="1">
        <v>45107</v>
      </c>
      <c r="F253">
        <v>42</v>
      </c>
      <c r="G253" s="1">
        <v>45149</v>
      </c>
      <c r="K253" s="2">
        <f>SUMIF('collection only'!D:D,eslam.data!AB253,'collection only'!E:E)</f>
        <v>1.0000000000000001E-5</v>
      </c>
      <c r="U253" s="2">
        <v>0</v>
      </c>
      <c r="AB253" s="2" t="str">
        <f t="shared" si="8"/>
        <v>EGAT Pelletizing Plant-MEP Coordination1</v>
      </c>
    </row>
    <row r="254" spans="1:28" x14ac:dyDescent="0.3">
      <c r="A254" s="6" t="s">
        <v>72</v>
      </c>
      <c r="B254" s="6">
        <v>1</v>
      </c>
      <c r="C254" s="1">
        <v>44347</v>
      </c>
      <c r="D254" s="1">
        <v>44347</v>
      </c>
      <c r="E254" s="1">
        <v>44354</v>
      </c>
      <c r="F254">
        <v>42</v>
      </c>
      <c r="G254" s="1">
        <v>44396</v>
      </c>
      <c r="H254" s="1">
        <v>44369</v>
      </c>
      <c r="I254" s="2">
        <v>3274479.04</v>
      </c>
      <c r="J254" s="2">
        <v>3438202.99</v>
      </c>
      <c r="K254" s="2">
        <f>SUMIF('collection only'!D:D,eslam.data!AB254,'collection only'!E:E)</f>
        <v>3241734.16</v>
      </c>
      <c r="L254" s="2">
        <v>3274479.04</v>
      </c>
      <c r="U254" s="2">
        <v>0</v>
      </c>
      <c r="AB254" s="2" t="str">
        <f t="shared" si="8"/>
        <v>EGAT Pelletizing Plant-Water Tank1</v>
      </c>
    </row>
    <row r="255" spans="1:28" x14ac:dyDescent="0.3">
      <c r="A255" s="6" t="s">
        <v>72</v>
      </c>
      <c r="B255" s="6">
        <v>2</v>
      </c>
      <c r="C255" s="1">
        <v>44377</v>
      </c>
      <c r="D255" s="1">
        <v>44377</v>
      </c>
      <c r="E255" s="1">
        <v>44377</v>
      </c>
      <c r="F255">
        <v>42</v>
      </c>
      <c r="G255" s="1">
        <v>44419</v>
      </c>
      <c r="H255" s="1">
        <v>44389</v>
      </c>
      <c r="I255" s="2">
        <v>2028589.79</v>
      </c>
      <c r="J255" s="2">
        <v>2130019.2799999998</v>
      </c>
      <c r="K255" s="2">
        <f>SUMIF('collection only'!D:D,eslam.data!AB255,'collection only'!E:E)</f>
        <v>2008304.1</v>
      </c>
      <c r="L255" s="2">
        <v>5303068.83</v>
      </c>
      <c r="U255" s="2">
        <v>0</v>
      </c>
      <c r="AB255" s="2" t="str">
        <f t="shared" si="8"/>
        <v>EGAT Pelletizing Plant-Water Tank2</v>
      </c>
    </row>
    <row r="256" spans="1:28" x14ac:dyDescent="0.3">
      <c r="A256" s="6" t="s">
        <v>72</v>
      </c>
      <c r="B256" s="6">
        <v>3</v>
      </c>
      <c r="C256" s="1">
        <v>44408</v>
      </c>
      <c r="D256" s="1">
        <v>44412</v>
      </c>
      <c r="E256" s="1">
        <v>44413</v>
      </c>
      <c r="F256">
        <v>42</v>
      </c>
      <c r="G256" s="1">
        <v>44455</v>
      </c>
      <c r="H256" s="1">
        <v>44427</v>
      </c>
      <c r="I256" s="2">
        <v>725357.84999999963</v>
      </c>
      <c r="J256" s="2">
        <v>761625.75</v>
      </c>
      <c r="K256" s="2">
        <f>SUMIF('collection only'!D:D,eslam.data!AB256,'collection only'!E:E)</f>
        <v>718104.27</v>
      </c>
      <c r="L256" s="2">
        <v>6028426.6799999997</v>
      </c>
      <c r="U256" s="2">
        <v>0</v>
      </c>
      <c r="AB256" s="2" t="str">
        <f t="shared" si="8"/>
        <v>EGAT Pelletizing Plant-Water Tank3</v>
      </c>
    </row>
    <row r="257" spans="1:28" x14ac:dyDescent="0.3">
      <c r="A257" s="6" t="s">
        <v>72</v>
      </c>
      <c r="B257" s="6">
        <v>4</v>
      </c>
      <c r="C257" s="1">
        <v>44439</v>
      </c>
      <c r="D257" s="1">
        <v>44439</v>
      </c>
      <c r="E257" s="1">
        <v>44440</v>
      </c>
      <c r="F257">
        <v>42</v>
      </c>
      <c r="G257" s="1">
        <v>44482</v>
      </c>
      <c r="H257" s="1">
        <v>44444</v>
      </c>
      <c r="I257" s="2">
        <v>766173.48000000045</v>
      </c>
      <c r="J257" s="2">
        <v>804482.15</v>
      </c>
      <c r="K257" s="2">
        <f>SUMIF('collection only'!D:D,eslam.data!AB257,'collection only'!E:E)</f>
        <v>758512.36</v>
      </c>
      <c r="L257" s="2">
        <v>6794600.1600000001</v>
      </c>
      <c r="U257" s="2">
        <v>0</v>
      </c>
      <c r="AB257" s="2" t="str">
        <f t="shared" si="8"/>
        <v>EGAT Pelletizing Plant-Water Tank4</v>
      </c>
    </row>
    <row r="258" spans="1:28" x14ac:dyDescent="0.3">
      <c r="A258" s="6" t="s">
        <v>72</v>
      </c>
      <c r="B258" s="6">
        <v>5</v>
      </c>
      <c r="C258" s="1">
        <v>44469</v>
      </c>
      <c r="D258" s="1">
        <v>44469</v>
      </c>
      <c r="E258" s="1">
        <v>44475</v>
      </c>
      <c r="F258">
        <v>42</v>
      </c>
      <c r="G258" s="1">
        <v>44517</v>
      </c>
      <c r="H258" s="1">
        <v>44481</v>
      </c>
      <c r="I258" s="2">
        <v>923594.33999999985</v>
      </c>
      <c r="J258" s="2">
        <v>969774.05</v>
      </c>
      <c r="K258" s="2">
        <f>SUMIF('collection only'!D:D,eslam.data!AB258,'collection only'!E:E)</f>
        <v>914358.66</v>
      </c>
      <c r="L258" s="2">
        <v>7718194.5</v>
      </c>
      <c r="U258" s="2">
        <v>0</v>
      </c>
      <c r="AB258" s="2" t="str">
        <f t="shared" si="8"/>
        <v>EGAT Pelletizing Plant-Water Tank5</v>
      </c>
    </row>
    <row r="259" spans="1:28" x14ac:dyDescent="0.3">
      <c r="A259" s="6" t="s">
        <v>72</v>
      </c>
      <c r="B259" s="6">
        <v>6</v>
      </c>
      <c r="C259" s="1">
        <v>44500</v>
      </c>
      <c r="D259" s="1">
        <v>44506</v>
      </c>
      <c r="E259" s="1">
        <v>44506</v>
      </c>
      <c r="F259">
        <v>42</v>
      </c>
      <c r="G259" s="1">
        <v>44548</v>
      </c>
      <c r="H259" s="1">
        <v>44509</v>
      </c>
      <c r="I259" s="2">
        <v>1464316.6</v>
      </c>
      <c r="J259" s="2">
        <v>1537532.43</v>
      </c>
      <c r="K259" s="2">
        <f>SUMIF('collection only'!D:D,eslam.data!AB259,'collection only'!E:E)</f>
        <v>1449673.43</v>
      </c>
      <c r="L259" s="2">
        <v>9182511.0999999996</v>
      </c>
      <c r="U259" s="2">
        <v>0</v>
      </c>
      <c r="AB259" s="2" t="str">
        <f t="shared" ref="AB259:AB322" si="9">A259&amp;B259</f>
        <v>EGAT Pelletizing Plant-Water Tank6</v>
      </c>
    </row>
    <row r="260" spans="1:28" x14ac:dyDescent="0.3">
      <c r="A260" s="6" t="s">
        <v>72</v>
      </c>
      <c r="B260" s="6">
        <v>7</v>
      </c>
      <c r="C260" s="1">
        <v>44530</v>
      </c>
      <c r="D260" s="1">
        <v>44536</v>
      </c>
      <c r="E260" s="1">
        <v>44536</v>
      </c>
      <c r="F260">
        <v>42</v>
      </c>
      <c r="G260" s="1">
        <v>44578</v>
      </c>
      <c r="H260" s="1">
        <v>44539</v>
      </c>
      <c r="I260" s="2">
        <v>399729.30000000069</v>
      </c>
      <c r="J260" s="2">
        <v>419715.76</v>
      </c>
      <c r="K260" s="2">
        <f>SUMIF('collection only'!D:D,eslam.data!AB260,'collection only'!E:E)</f>
        <v>395732.02</v>
      </c>
      <c r="L260" s="2">
        <v>9582240.4000000004</v>
      </c>
      <c r="U260" s="2">
        <v>0</v>
      </c>
      <c r="AB260" s="2" t="str">
        <f t="shared" si="9"/>
        <v>EGAT Pelletizing Plant-Water Tank7</v>
      </c>
    </row>
    <row r="261" spans="1:28" x14ac:dyDescent="0.3">
      <c r="A261" s="6" t="s">
        <v>72</v>
      </c>
      <c r="B261" s="6">
        <v>8</v>
      </c>
      <c r="C261" s="1">
        <v>44561</v>
      </c>
      <c r="D261" s="1">
        <v>44566</v>
      </c>
      <c r="E261" s="1">
        <v>44567</v>
      </c>
      <c r="F261">
        <v>42</v>
      </c>
      <c r="G261" s="1">
        <v>44609</v>
      </c>
      <c r="H261" s="1">
        <v>44567</v>
      </c>
      <c r="I261" s="2">
        <v>307226.19999999931</v>
      </c>
      <c r="J261" s="2">
        <v>322587.51</v>
      </c>
      <c r="K261" s="2">
        <f>SUMIF('collection only'!D:D,eslam.data!AB261,'collection only'!E:E)</f>
        <v>304153.94</v>
      </c>
      <c r="L261" s="2">
        <v>9889466.5999999996</v>
      </c>
      <c r="U261" s="2">
        <v>0</v>
      </c>
      <c r="AB261" s="2" t="str">
        <f t="shared" si="9"/>
        <v>EGAT Pelletizing Plant-Water Tank8</v>
      </c>
    </row>
    <row r="262" spans="1:28" x14ac:dyDescent="0.3">
      <c r="A262" s="6" t="s">
        <v>72</v>
      </c>
      <c r="B262" s="6">
        <v>9</v>
      </c>
      <c r="C262" s="1">
        <v>44592</v>
      </c>
      <c r="D262" s="1">
        <v>44599</v>
      </c>
      <c r="E262" s="1">
        <v>44600</v>
      </c>
      <c r="F262">
        <v>42</v>
      </c>
      <c r="G262" s="1">
        <v>44642</v>
      </c>
      <c r="H262" s="1">
        <v>44622</v>
      </c>
      <c r="I262" s="2">
        <v>1064224</v>
      </c>
      <c r="J262" s="2">
        <v>1117435.2</v>
      </c>
      <c r="K262" s="2">
        <f>SUMIF('collection only'!D:D,eslam.data!AB262,'collection only'!E:E)</f>
        <v>967200</v>
      </c>
      <c r="L262" s="2">
        <v>10953690.6</v>
      </c>
      <c r="U262" s="2">
        <v>0</v>
      </c>
      <c r="AB262" s="2" t="str">
        <f t="shared" si="9"/>
        <v>EGAT Pelletizing Plant-Water Tank9</v>
      </c>
    </row>
    <row r="263" spans="1:28" x14ac:dyDescent="0.3">
      <c r="A263" s="6" t="s">
        <v>72</v>
      </c>
      <c r="B263" s="6">
        <v>10</v>
      </c>
      <c r="C263" s="1">
        <v>44620</v>
      </c>
      <c r="D263" s="1">
        <v>44625</v>
      </c>
      <c r="E263" s="1">
        <v>44634</v>
      </c>
      <c r="F263">
        <v>42</v>
      </c>
      <c r="G263" s="1">
        <v>44676</v>
      </c>
      <c r="H263" s="1">
        <v>44634</v>
      </c>
      <c r="I263" s="2">
        <v>3540729.8000000012</v>
      </c>
      <c r="J263" s="2">
        <v>3717766.29</v>
      </c>
      <c r="K263" s="2">
        <f>SUMIF('collection only'!D:D,eslam.data!AB263,'collection only'!E:E)</f>
        <v>3505322.5</v>
      </c>
      <c r="L263" s="2">
        <v>14494420.4</v>
      </c>
      <c r="U263" s="2">
        <v>0</v>
      </c>
      <c r="AB263" s="2" t="str">
        <f t="shared" si="9"/>
        <v>EGAT Pelletizing Plant-Water Tank10</v>
      </c>
    </row>
    <row r="264" spans="1:28" x14ac:dyDescent="0.3">
      <c r="A264" s="6" t="s">
        <v>72</v>
      </c>
      <c r="B264" s="6">
        <v>11</v>
      </c>
      <c r="C264" s="1">
        <v>44651</v>
      </c>
      <c r="D264" s="1">
        <v>44625</v>
      </c>
      <c r="E264" s="1">
        <v>44718</v>
      </c>
      <c r="F264">
        <v>42</v>
      </c>
      <c r="G264" s="1">
        <v>44760</v>
      </c>
      <c r="H264" s="1">
        <v>44796</v>
      </c>
      <c r="I264" s="2">
        <v>3753750.319999998</v>
      </c>
      <c r="J264" s="2">
        <v>3941437.84</v>
      </c>
      <c r="K264" s="2">
        <f>SUMIF('collection only'!D:D,eslam.data!AB264,'collection only'!E:E)</f>
        <v>3903900.34</v>
      </c>
      <c r="L264" s="2">
        <v>18248170.719999999</v>
      </c>
      <c r="U264" s="2">
        <v>0</v>
      </c>
      <c r="AB264" s="2" t="str">
        <f t="shared" si="9"/>
        <v>EGAT Pelletizing Plant-Water Tank11</v>
      </c>
    </row>
    <row r="265" spans="1:28" x14ac:dyDescent="0.3">
      <c r="A265" s="6" t="s">
        <v>72</v>
      </c>
      <c r="B265" s="6">
        <v>12</v>
      </c>
      <c r="C265" s="1">
        <v>44834</v>
      </c>
      <c r="D265" s="1">
        <v>44819</v>
      </c>
      <c r="E265" s="1">
        <v>44823</v>
      </c>
      <c r="F265">
        <v>42</v>
      </c>
      <c r="G265" s="1">
        <v>44865</v>
      </c>
      <c r="K265" s="2">
        <f>SUMIF('collection only'!D:D,eslam.data!AB265,'collection only'!E:E)</f>
        <v>1.0000000000000001E-5</v>
      </c>
      <c r="U265" s="2">
        <v>0</v>
      </c>
      <c r="AB265" s="2" t="str">
        <f t="shared" si="9"/>
        <v>EGAT Pelletizing Plant-Water Tank12</v>
      </c>
    </row>
    <row r="266" spans="1:28" x14ac:dyDescent="0.3">
      <c r="A266" s="6" t="s">
        <v>72</v>
      </c>
      <c r="B266" s="6">
        <v>13</v>
      </c>
      <c r="C266" s="1">
        <v>44865</v>
      </c>
      <c r="D266" s="1">
        <v>44844</v>
      </c>
      <c r="E266" s="1">
        <v>44866</v>
      </c>
      <c r="F266">
        <v>42</v>
      </c>
      <c r="G266" s="1">
        <v>44908</v>
      </c>
      <c r="K266" s="2">
        <f>SUMIF('collection only'!D:D,eslam.data!AB266,'collection only'!E:E)</f>
        <v>391272.95</v>
      </c>
      <c r="U266" s="2">
        <v>0</v>
      </c>
      <c r="AB266" s="2" t="str">
        <f t="shared" si="9"/>
        <v>EGAT Pelletizing Plant-Water Tank13</v>
      </c>
    </row>
    <row r="267" spans="1:28" x14ac:dyDescent="0.3">
      <c r="A267" s="6" t="s">
        <v>72</v>
      </c>
      <c r="B267" s="6">
        <v>14</v>
      </c>
      <c r="C267" s="1">
        <v>45107</v>
      </c>
      <c r="D267" s="1">
        <v>45107</v>
      </c>
      <c r="E267" s="1">
        <v>45107</v>
      </c>
      <c r="F267">
        <v>42</v>
      </c>
      <c r="G267" s="1">
        <v>45149</v>
      </c>
      <c r="K267" s="2">
        <f>SUMIF('collection only'!D:D,eslam.data!AB267,'collection only'!E:E)</f>
        <v>1.0000000000000001E-5</v>
      </c>
      <c r="U267" s="2">
        <v>0</v>
      </c>
      <c r="AB267" s="2" t="str">
        <f t="shared" si="9"/>
        <v>EGAT Pelletizing Plant-Water Tank14</v>
      </c>
    </row>
    <row r="268" spans="1:28" x14ac:dyDescent="0.3">
      <c r="A268" s="6" t="s">
        <v>72</v>
      </c>
      <c r="B268" s="6">
        <v>15</v>
      </c>
      <c r="C268" s="1">
        <v>45322</v>
      </c>
      <c r="D268" s="1">
        <v>45322</v>
      </c>
      <c r="E268" s="1">
        <v>45350</v>
      </c>
      <c r="F268">
        <v>42</v>
      </c>
      <c r="G268" s="1">
        <v>45392</v>
      </c>
      <c r="H268" s="1">
        <v>45414</v>
      </c>
      <c r="I268" s="2">
        <v>0.19000000134110451</v>
      </c>
      <c r="J268" s="2">
        <v>2909387.53</v>
      </c>
      <c r="K268" s="2">
        <f>SUMIF('collection only'!D:D,eslam.data!AB268,'collection only'!E:E)</f>
        <v>0</v>
      </c>
      <c r="L268" s="2">
        <v>21082133.030000001</v>
      </c>
      <c r="U268" s="2">
        <v>0</v>
      </c>
      <c r="AB268" s="2" t="str">
        <f t="shared" si="9"/>
        <v>EGAT Pelletizing Plant-Water Tank15</v>
      </c>
    </row>
    <row r="269" spans="1:28" x14ac:dyDescent="0.3">
      <c r="A269" s="6" t="s">
        <v>42</v>
      </c>
      <c r="B269" s="6">
        <v>1</v>
      </c>
      <c r="C269" s="1">
        <v>43677</v>
      </c>
      <c r="D269" s="1">
        <v>43677</v>
      </c>
      <c r="E269" s="1">
        <v>43678</v>
      </c>
      <c r="F269">
        <v>15</v>
      </c>
      <c r="G269" s="1">
        <v>43693</v>
      </c>
      <c r="K269" s="2">
        <f>SUMIF('collection only'!D:D,eslam.data!AB269,'collection only'!E:E)</f>
        <v>598688</v>
      </c>
      <c r="AB269" s="2" t="str">
        <f t="shared" si="9"/>
        <v>EGAT-Asphalt1</v>
      </c>
    </row>
    <row r="270" spans="1:28" x14ac:dyDescent="0.3">
      <c r="A270" s="6" t="s">
        <v>40</v>
      </c>
      <c r="B270" s="6">
        <v>1</v>
      </c>
      <c r="C270" s="1">
        <v>43677</v>
      </c>
      <c r="D270" s="1">
        <v>43677</v>
      </c>
      <c r="E270" s="1">
        <v>43678</v>
      </c>
      <c r="F270">
        <v>15</v>
      </c>
      <c r="G270" s="1">
        <v>43693</v>
      </c>
      <c r="K270" s="2">
        <f>SUMIF('collection only'!D:D,eslam.data!AB270,'collection only'!E:E)</f>
        <v>195752.6</v>
      </c>
      <c r="AB270" s="2" t="str">
        <f t="shared" si="9"/>
        <v>EGAT-Fence1</v>
      </c>
    </row>
    <row r="271" spans="1:28" x14ac:dyDescent="0.3">
      <c r="A271" s="6" t="s">
        <v>40</v>
      </c>
      <c r="B271" s="6">
        <v>2</v>
      </c>
      <c r="C271" s="1">
        <v>43708</v>
      </c>
      <c r="D271" s="1">
        <v>43708</v>
      </c>
      <c r="E271" s="1">
        <v>43718</v>
      </c>
      <c r="F271">
        <v>15</v>
      </c>
      <c r="G271" s="1">
        <v>43733</v>
      </c>
      <c r="H271" s="1">
        <v>43746</v>
      </c>
      <c r="I271" s="2">
        <v>-616810.91999999806</v>
      </c>
      <c r="J271" s="2">
        <v>-575046.56915259582</v>
      </c>
      <c r="K271" s="2">
        <f>SUMIF('collection only'!D:D,eslam.data!AB271,'collection only'!E:E)</f>
        <v>1E-3</v>
      </c>
      <c r="L271" s="2">
        <v>18362278.120000001</v>
      </c>
      <c r="AB271" s="2" t="str">
        <f t="shared" si="9"/>
        <v>EGAT-Fence2</v>
      </c>
    </row>
    <row r="272" spans="1:28" x14ac:dyDescent="0.3">
      <c r="A272" s="6" t="s">
        <v>40</v>
      </c>
      <c r="B272" s="6">
        <v>3</v>
      </c>
      <c r="C272" s="1">
        <v>43738</v>
      </c>
      <c r="D272" s="1">
        <v>43738</v>
      </c>
      <c r="E272" s="1">
        <v>43752</v>
      </c>
      <c r="F272">
        <v>15</v>
      </c>
      <c r="G272" s="1">
        <v>43767</v>
      </c>
      <c r="K272" s="2">
        <f>SUMIF('collection only'!D:D,eslam.data!AB272,'collection only'!E:E)</f>
        <v>695045.68280858838</v>
      </c>
      <c r="AB272" s="2" t="str">
        <f t="shared" si="9"/>
        <v>EGAT-Fence3</v>
      </c>
    </row>
    <row r="273" spans="1:28" x14ac:dyDescent="0.3">
      <c r="A273" s="6" t="s">
        <v>40</v>
      </c>
      <c r="B273" s="6">
        <v>4</v>
      </c>
      <c r="C273" s="1">
        <v>43769</v>
      </c>
      <c r="D273" s="1">
        <v>43818</v>
      </c>
      <c r="E273" s="1">
        <v>43870</v>
      </c>
      <c r="F273">
        <v>15</v>
      </c>
      <c r="G273" s="1">
        <v>43885</v>
      </c>
      <c r="K273" s="2">
        <f>SUMIF('collection only'!D:D,eslam.data!AB273,'collection only'!E:E)</f>
        <v>2891036.0621914114</v>
      </c>
      <c r="AB273" s="2" t="str">
        <f t="shared" si="9"/>
        <v>EGAT-Fence4</v>
      </c>
    </row>
    <row r="274" spans="1:28" x14ac:dyDescent="0.3">
      <c r="A274" s="6" t="s">
        <v>41</v>
      </c>
      <c r="B274" s="6">
        <v>1</v>
      </c>
      <c r="C274" s="1">
        <v>43677</v>
      </c>
      <c r="D274" s="1">
        <v>43677</v>
      </c>
      <c r="E274" s="1">
        <v>43678</v>
      </c>
      <c r="F274">
        <v>15</v>
      </c>
      <c r="G274" s="1">
        <v>43693</v>
      </c>
      <c r="K274" s="2">
        <f>SUMIF('collection only'!D:D,eslam.data!AB274,'collection only'!E:E)</f>
        <v>755798.13</v>
      </c>
      <c r="AB274" s="2" t="str">
        <f t="shared" si="9"/>
        <v>EGAT-HeliPad1</v>
      </c>
    </row>
    <row r="275" spans="1:28" x14ac:dyDescent="0.3">
      <c r="A275" s="6" t="s">
        <v>41</v>
      </c>
      <c r="B275" s="6">
        <v>2</v>
      </c>
      <c r="C275" s="1">
        <v>43708</v>
      </c>
      <c r="D275" s="1">
        <v>43720</v>
      </c>
      <c r="E275" s="1">
        <v>43866</v>
      </c>
      <c r="F275">
        <v>15</v>
      </c>
      <c r="G275" s="1">
        <v>43881</v>
      </c>
      <c r="K275" s="2">
        <f>SUMIF('collection only'!D:D,eslam.data!AB275,'collection only'!E:E)</f>
        <v>500000</v>
      </c>
      <c r="AB275" s="2" t="str">
        <f t="shared" si="9"/>
        <v>EGAT-HeliPad2</v>
      </c>
    </row>
    <row r="276" spans="1:28" x14ac:dyDescent="0.3">
      <c r="A276" s="6" t="s">
        <v>85</v>
      </c>
      <c r="B276" s="6">
        <v>1</v>
      </c>
      <c r="C276" s="1">
        <v>44592</v>
      </c>
      <c r="D276" s="1">
        <v>44599</v>
      </c>
      <c r="E276" s="1">
        <v>44600</v>
      </c>
      <c r="F276">
        <v>42</v>
      </c>
      <c r="G276" s="1">
        <v>44642</v>
      </c>
      <c r="H276" s="1">
        <v>44616</v>
      </c>
      <c r="I276" s="2">
        <v>5018202.5</v>
      </c>
      <c r="J276" s="2">
        <v>4767292.38</v>
      </c>
      <c r="K276" s="2">
        <f>SUMIF('collection only'!D:D,eslam.data!AB276,'collection only'!E:E)</f>
        <v>10117110.35</v>
      </c>
      <c r="L276" s="2">
        <v>5018202.5</v>
      </c>
      <c r="U276" s="2">
        <v>0</v>
      </c>
      <c r="AB276" s="2" t="str">
        <f t="shared" si="9"/>
        <v>EGAT-Lock &amp; Load1</v>
      </c>
    </row>
    <row r="277" spans="1:28" x14ac:dyDescent="0.3">
      <c r="A277" s="6" t="s">
        <v>85</v>
      </c>
      <c r="B277" s="6">
        <v>2</v>
      </c>
      <c r="C277" s="1">
        <v>44620</v>
      </c>
      <c r="D277" s="1">
        <v>44625</v>
      </c>
      <c r="E277" s="1">
        <v>44634</v>
      </c>
      <c r="F277">
        <v>42</v>
      </c>
      <c r="G277" s="1">
        <v>44676</v>
      </c>
      <c r="H277" s="1">
        <v>44626</v>
      </c>
      <c r="I277" s="2">
        <v>2362059.16</v>
      </c>
      <c r="J277" s="2">
        <v>2243956.2000000002</v>
      </c>
      <c r="K277" s="2">
        <f>SUMIF('collection only'!D:D,eslam.data!AB277,'collection only'!E:E)</f>
        <v>2773213.88</v>
      </c>
      <c r="L277" s="2">
        <v>7380261.6600000001</v>
      </c>
      <c r="U277" s="2">
        <v>0</v>
      </c>
      <c r="AB277" s="2" t="str">
        <f t="shared" si="9"/>
        <v>EGAT-Lock &amp; Load2</v>
      </c>
    </row>
    <row r="278" spans="1:28" x14ac:dyDescent="0.3">
      <c r="A278" s="6" t="s">
        <v>85</v>
      </c>
      <c r="B278" s="6">
        <v>3</v>
      </c>
      <c r="C278" s="1">
        <v>44651</v>
      </c>
      <c r="D278" s="1">
        <v>44661</v>
      </c>
      <c r="E278" s="1">
        <v>44663</v>
      </c>
      <c r="F278">
        <v>42</v>
      </c>
      <c r="G278" s="1">
        <v>44705</v>
      </c>
      <c r="H278" s="1">
        <v>44663</v>
      </c>
      <c r="I278" s="2">
        <v>1772326.51</v>
      </c>
      <c r="J278" s="2">
        <v>1683710.18</v>
      </c>
      <c r="K278" s="2">
        <f>SUMIF('collection only'!D:D,eslam.data!AB278,'collection only'!E:E)</f>
        <v>1665986.92</v>
      </c>
      <c r="L278" s="2">
        <v>9152588.1699999999</v>
      </c>
      <c r="U278" s="2">
        <v>0</v>
      </c>
      <c r="AB278" s="2" t="str">
        <f t="shared" si="9"/>
        <v>EGAT-Lock &amp; Load3</v>
      </c>
    </row>
    <row r="279" spans="1:28" x14ac:dyDescent="0.3">
      <c r="A279" s="6" t="s">
        <v>85</v>
      </c>
      <c r="B279" s="6">
        <v>4</v>
      </c>
      <c r="C279" s="1">
        <v>44681</v>
      </c>
      <c r="D279" s="1">
        <v>44679</v>
      </c>
      <c r="E279" s="1">
        <v>44679</v>
      </c>
      <c r="F279">
        <v>42</v>
      </c>
      <c r="G279" s="1">
        <v>44721</v>
      </c>
      <c r="K279" s="2">
        <f>SUMIF('collection only'!D:D,eslam.data!AB279,'collection only'!E:E)</f>
        <v>747255.39</v>
      </c>
      <c r="U279" s="2">
        <v>0</v>
      </c>
      <c r="AB279" s="2" t="str">
        <f t="shared" si="9"/>
        <v>EGAT-Lock &amp; Load4</v>
      </c>
    </row>
    <row r="280" spans="1:28" x14ac:dyDescent="0.3">
      <c r="A280" s="6" t="s">
        <v>85</v>
      </c>
      <c r="B280" s="6">
        <v>5</v>
      </c>
      <c r="C280" s="1">
        <v>44712</v>
      </c>
      <c r="D280" s="1">
        <v>44709</v>
      </c>
      <c r="E280" s="1">
        <v>44718</v>
      </c>
      <c r="F280">
        <v>42</v>
      </c>
      <c r="G280" s="1">
        <v>44760</v>
      </c>
      <c r="H280" s="1">
        <v>44719</v>
      </c>
      <c r="I280" s="2">
        <v>3180176.34</v>
      </c>
      <c r="J280" s="2">
        <v>3021167.52</v>
      </c>
      <c r="K280" s="2">
        <f>SUMIF('collection only'!D:D,eslam.data!AB280,'collection only'!E:E)</f>
        <v>2436487.5099999998</v>
      </c>
      <c r="L280" s="2">
        <v>13211888.51</v>
      </c>
      <c r="U280" s="2">
        <v>0</v>
      </c>
      <c r="AB280" s="2" t="str">
        <f t="shared" si="9"/>
        <v>EGAT-Lock &amp; Load5</v>
      </c>
    </row>
    <row r="281" spans="1:28" x14ac:dyDescent="0.3">
      <c r="A281" s="6" t="s">
        <v>85</v>
      </c>
      <c r="B281" s="6">
        <v>6</v>
      </c>
      <c r="C281" s="1">
        <v>44742</v>
      </c>
      <c r="D281" s="1">
        <v>44747</v>
      </c>
      <c r="E281" s="1">
        <v>44748</v>
      </c>
      <c r="F281">
        <v>42</v>
      </c>
      <c r="G281" s="1">
        <v>44790</v>
      </c>
      <c r="H281" s="1">
        <v>44748</v>
      </c>
      <c r="I281" s="2">
        <v>3378839.59</v>
      </c>
      <c r="J281" s="2">
        <v>3209897.61</v>
      </c>
      <c r="K281" s="2">
        <f>SUMIF('collection only'!D:D,eslam.data!AB281,'collection only'!E:E)</f>
        <v>3176089.21</v>
      </c>
      <c r="L281" s="2">
        <v>16590728.1</v>
      </c>
      <c r="U281" s="2">
        <v>0</v>
      </c>
      <c r="AB281" s="2" t="str">
        <f t="shared" si="9"/>
        <v>EGAT-Lock &amp; Load6</v>
      </c>
    </row>
    <row r="282" spans="1:28" x14ac:dyDescent="0.3">
      <c r="A282" s="6" t="s">
        <v>85</v>
      </c>
      <c r="B282" s="6">
        <v>7</v>
      </c>
      <c r="C282" s="1">
        <v>44773</v>
      </c>
      <c r="D282" s="1">
        <v>44783</v>
      </c>
      <c r="E282" s="1">
        <v>44789</v>
      </c>
      <c r="F282">
        <v>42</v>
      </c>
      <c r="G282" s="1">
        <v>44831</v>
      </c>
      <c r="H282" s="1">
        <v>44789</v>
      </c>
      <c r="I282" s="2">
        <v>1415984.0700000019</v>
      </c>
      <c r="J282" s="2">
        <v>1345184.87</v>
      </c>
      <c r="K282" s="2">
        <f>SUMIF('collection only'!D:D,eslam.data!AB282,'collection only'!E:E)</f>
        <v>1319107.4900000002</v>
      </c>
      <c r="L282" s="2">
        <v>18006712.170000002</v>
      </c>
      <c r="U282" s="2">
        <v>0</v>
      </c>
      <c r="AB282" s="2" t="str">
        <f t="shared" si="9"/>
        <v>EGAT-Lock &amp; Load7</v>
      </c>
    </row>
    <row r="283" spans="1:28" x14ac:dyDescent="0.3">
      <c r="A283" s="6" t="s">
        <v>85</v>
      </c>
      <c r="B283" s="6">
        <v>8</v>
      </c>
      <c r="C283" s="1">
        <v>44804</v>
      </c>
      <c r="D283" s="1">
        <v>44814</v>
      </c>
      <c r="E283" s="1">
        <v>44815</v>
      </c>
      <c r="F283">
        <v>42</v>
      </c>
      <c r="G283" s="1">
        <v>44857</v>
      </c>
      <c r="H283" s="1">
        <v>44815</v>
      </c>
      <c r="I283" s="2">
        <v>2786604.0999999982</v>
      </c>
      <c r="J283" s="2">
        <v>2647273.89</v>
      </c>
      <c r="K283" s="2">
        <f>SUMIF('collection only'!D:D,eslam.data!AB283,'collection only'!E:E)</f>
        <v>2619387.85</v>
      </c>
      <c r="L283" s="2">
        <v>20793316.27</v>
      </c>
      <c r="U283" s="2">
        <v>0</v>
      </c>
      <c r="AB283" s="2" t="str">
        <f t="shared" si="9"/>
        <v>EGAT-Lock &amp; Load8</v>
      </c>
    </row>
    <row r="284" spans="1:28" x14ac:dyDescent="0.3">
      <c r="A284" s="6" t="s">
        <v>85</v>
      </c>
      <c r="B284" s="6">
        <v>9</v>
      </c>
      <c r="C284" s="1">
        <v>44834</v>
      </c>
      <c r="D284" s="1">
        <v>44814</v>
      </c>
      <c r="E284" s="1">
        <v>44851</v>
      </c>
      <c r="F284">
        <v>42</v>
      </c>
      <c r="G284" s="1">
        <v>44893</v>
      </c>
      <c r="H284" s="1">
        <v>44852</v>
      </c>
      <c r="I284" s="2">
        <v>3980460.75</v>
      </c>
      <c r="J284" s="2">
        <v>3781437.71</v>
      </c>
      <c r="K284" s="2">
        <f>SUMIF('collection only'!D:D,eslam.data!AB284,'collection only'!E:E)</f>
        <v>3741613.11</v>
      </c>
      <c r="L284" s="2">
        <v>24773777.02</v>
      </c>
      <c r="U284" s="2">
        <v>0</v>
      </c>
      <c r="AB284" s="2" t="str">
        <f t="shared" si="9"/>
        <v>EGAT-Lock &amp; Load9</v>
      </c>
    </row>
    <row r="285" spans="1:28" x14ac:dyDescent="0.3">
      <c r="A285" s="6" t="s">
        <v>85</v>
      </c>
      <c r="B285" s="6">
        <v>10</v>
      </c>
      <c r="C285" s="1">
        <v>44865</v>
      </c>
      <c r="D285" s="1">
        <v>44865</v>
      </c>
      <c r="E285" s="1">
        <v>44866</v>
      </c>
      <c r="F285">
        <v>42</v>
      </c>
      <c r="G285" s="1">
        <v>44908</v>
      </c>
      <c r="H285" s="1">
        <v>44868</v>
      </c>
      <c r="I285" s="2">
        <v>1157252.5599999989</v>
      </c>
      <c r="J285" s="2">
        <v>1099389.93</v>
      </c>
      <c r="K285" s="2">
        <f>SUMIF('collection only'!D:D,eslam.data!AB285,'collection only'!E:E)</f>
        <v>1099389.93</v>
      </c>
      <c r="L285" s="2">
        <v>25931029.579999998</v>
      </c>
      <c r="U285" s="2">
        <v>0</v>
      </c>
      <c r="AB285" s="2" t="str">
        <f t="shared" si="9"/>
        <v>EGAT-Lock &amp; Load10</v>
      </c>
    </row>
    <row r="286" spans="1:28" x14ac:dyDescent="0.3">
      <c r="A286" s="6" t="s">
        <v>85</v>
      </c>
      <c r="B286" s="6">
        <v>11</v>
      </c>
      <c r="C286" s="1">
        <v>44895</v>
      </c>
      <c r="D286" s="1">
        <v>44895</v>
      </c>
      <c r="E286" s="1">
        <v>44895</v>
      </c>
      <c r="F286">
        <v>42</v>
      </c>
      <c r="G286" s="1">
        <v>44937</v>
      </c>
      <c r="H286" s="1">
        <v>44902</v>
      </c>
      <c r="I286" s="2">
        <v>1992889.650000002</v>
      </c>
      <c r="J286" s="2">
        <v>1893245.16</v>
      </c>
      <c r="K286" s="2">
        <f>SUMIF('collection only'!D:D,eslam.data!AB286,'collection only'!E:E)</f>
        <v>1873296.27</v>
      </c>
      <c r="L286" s="2">
        <v>27923919.23</v>
      </c>
      <c r="U286" s="2">
        <v>0</v>
      </c>
      <c r="AB286" s="2" t="str">
        <f t="shared" si="9"/>
        <v>EGAT-Lock &amp; Load11</v>
      </c>
    </row>
    <row r="287" spans="1:28" x14ac:dyDescent="0.3">
      <c r="A287" s="6" t="s">
        <v>85</v>
      </c>
      <c r="B287" s="6">
        <v>12</v>
      </c>
      <c r="C287" s="1">
        <v>44926</v>
      </c>
      <c r="D287" s="1">
        <v>44920</v>
      </c>
      <c r="E287" s="1">
        <v>44923</v>
      </c>
      <c r="F287">
        <v>42</v>
      </c>
      <c r="G287" s="1">
        <v>44965</v>
      </c>
      <c r="H287" s="1">
        <v>44923</v>
      </c>
      <c r="I287" s="2">
        <v>1778896.469999999</v>
      </c>
      <c r="J287" s="2">
        <v>1689951.65</v>
      </c>
      <c r="K287" s="2">
        <f>SUMIF('collection only'!D:D,eslam.data!AB287,'collection only'!E:E)</f>
        <v>1672142.68</v>
      </c>
      <c r="L287" s="2">
        <v>29702815.699999999</v>
      </c>
      <c r="U287" s="2">
        <v>0</v>
      </c>
      <c r="AB287" s="2" t="str">
        <f t="shared" si="9"/>
        <v>EGAT-Lock &amp; Load12</v>
      </c>
    </row>
    <row r="288" spans="1:28" x14ac:dyDescent="0.3">
      <c r="A288" s="6" t="s">
        <v>85</v>
      </c>
      <c r="B288" s="6">
        <v>13</v>
      </c>
      <c r="C288" s="1">
        <v>44957</v>
      </c>
      <c r="D288" s="1">
        <v>44957</v>
      </c>
      <c r="E288" s="1">
        <v>44958</v>
      </c>
      <c r="F288">
        <v>42</v>
      </c>
      <c r="G288" s="1">
        <v>45000</v>
      </c>
      <c r="H288" s="1">
        <v>44964</v>
      </c>
      <c r="I288" s="2">
        <v>2116780.4300000002</v>
      </c>
      <c r="J288" s="2">
        <v>2010941.41</v>
      </c>
      <c r="K288" s="2">
        <f>SUMIF('collection only'!D:D,eslam.data!AB288,'collection only'!E:E)</f>
        <v>1.0000000000000001E-5</v>
      </c>
      <c r="L288" s="2">
        <v>31819596.129999999</v>
      </c>
      <c r="U288" s="2">
        <v>0</v>
      </c>
      <c r="AB288" s="2" t="str">
        <f t="shared" si="9"/>
        <v>EGAT-Lock &amp; Load13</v>
      </c>
    </row>
    <row r="289" spans="1:28" x14ac:dyDescent="0.3">
      <c r="A289" s="6" t="s">
        <v>85</v>
      </c>
      <c r="B289" s="6">
        <v>14</v>
      </c>
      <c r="C289" s="1">
        <v>44985</v>
      </c>
      <c r="D289" s="1">
        <v>44985</v>
      </c>
      <c r="E289" s="1">
        <v>44987</v>
      </c>
      <c r="F289">
        <v>42</v>
      </c>
      <c r="G289" s="1">
        <v>45029</v>
      </c>
      <c r="H289" s="1">
        <v>44993</v>
      </c>
      <c r="I289" s="2">
        <v>2768145.620000001</v>
      </c>
      <c r="J289" s="2">
        <v>2629738.34</v>
      </c>
      <c r="K289" s="2">
        <f>SUMIF('collection only'!D:D,eslam.data!AB289,'collection only'!E:E)</f>
        <v>1.0000000000000001E-5</v>
      </c>
      <c r="L289" s="2">
        <v>34587741.75</v>
      </c>
      <c r="U289" s="2">
        <v>0</v>
      </c>
      <c r="AB289" s="2" t="str">
        <f t="shared" si="9"/>
        <v>EGAT-Lock &amp; Load14</v>
      </c>
    </row>
    <row r="290" spans="1:28" x14ac:dyDescent="0.3">
      <c r="A290" s="6" t="s">
        <v>85</v>
      </c>
      <c r="B290" s="6">
        <v>15</v>
      </c>
      <c r="C290" s="1">
        <v>45077</v>
      </c>
      <c r="D290" s="1">
        <v>45077</v>
      </c>
      <c r="E290" s="1">
        <v>45098</v>
      </c>
      <c r="F290">
        <v>42</v>
      </c>
      <c r="G290" s="1">
        <v>45140</v>
      </c>
      <c r="K290" s="2">
        <f>SUMIF('collection only'!D:D,eslam.data!AB290,'collection only'!E:E)</f>
        <v>1.0000000000000001E-5</v>
      </c>
      <c r="U290" s="2">
        <v>0</v>
      </c>
      <c r="AB290" s="2" t="str">
        <f t="shared" si="9"/>
        <v>EGAT-Lock &amp; Load15</v>
      </c>
    </row>
    <row r="291" spans="1:28" x14ac:dyDescent="0.3">
      <c r="A291" s="6" t="s">
        <v>85</v>
      </c>
      <c r="B291" s="6">
        <v>16</v>
      </c>
      <c r="C291" s="1">
        <v>45107</v>
      </c>
      <c r="D291" s="1">
        <v>45107</v>
      </c>
      <c r="E291" s="1">
        <v>45107</v>
      </c>
      <c r="F291">
        <v>42</v>
      </c>
      <c r="G291" s="1">
        <v>45149</v>
      </c>
      <c r="K291" s="2">
        <f>SUMIF('collection only'!D:D,eslam.data!AB291,'collection only'!E:E)</f>
        <v>1.0000000000000001E-5</v>
      </c>
      <c r="U291" s="2">
        <v>0</v>
      </c>
      <c r="AB291" s="2" t="str">
        <f t="shared" si="9"/>
        <v>EGAT-Lock &amp; Load16</v>
      </c>
    </row>
    <row r="292" spans="1:28" x14ac:dyDescent="0.3">
      <c r="A292" s="6" t="s">
        <v>85</v>
      </c>
      <c r="B292" s="6">
        <v>17</v>
      </c>
      <c r="C292" s="1">
        <v>45322</v>
      </c>
      <c r="D292" s="1">
        <v>45322</v>
      </c>
      <c r="E292" s="1">
        <v>45414</v>
      </c>
      <c r="F292">
        <v>42</v>
      </c>
      <c r="G292" s="1">
        <v>45456</v>
      </c>
      <c r="H292" s="1">
        <v>45350</v>
      </c>
      <c r="I292" s="2">
        <v>-100000</v>
      </c>
      <c r="J292" s="2">
        <v>18153522.75</v>
      </c>
      <c r="K292" s="2">
        <f>SUMIF('collection only'!D:D,eslam.data!AB292,'collection only'!E:E)</f>
        <v>0</v>
      </c>
      <c r="L292" s="2">
        <v>53900000</v>
      </c>
      <c r="U292" s="2">
        <v>0</v>
      </c>
      <c r="AB292" s="2" t="str">
        <f t="shared" si="9"/>
        <v>EGAT-Lock &amp; Load17</v>
      </c>
    </row>
    <row r="293" spans="1:28" x14ac:dyDescent="0.3">
      <c r="A293" s="6" t="s">
        <v>85</v>
      </c>
      <c r="B293" s="6">
        <v>18</v>
      </c>
      <c r="C293" s="1">
        <v>45412</v>
      </c>
      <c r="D293" s="1">
        <v>45397</v>
      </c>
      <c r="E293" s="1">
        <v>45413</v>
      </c>
      <c r="F293">
        <v>42</v>
      </c>
      <c r="G293" s="1">
        <v>45455</v>
      </c>
      <c r="H293" s="1">
        <v>45414</v>
      </c>
      <c r="I293" s="2">
        <v>1100000</v>
      </c>
      <c r="J293" s="2">
        <v>1134000</v>
      </c>
      <c r="K293" s="2">
        <f>SUMIF('collection only'!D:D,eslam.data!AB293,'collection only'!E:E)</f>
        <v>0</v>
      </c>
      <c r="L293" s="2">
        <v>55000000</v>
      </c>
      <c r="U293" s="2">
        <v>0</v>
      </c>
      <c r="AB293" s="2" t="str">
        <f t="shared" si="9"/>
        <v>EGAT-Lock &amp; Load18</v>
      </c>
    </row>
    <row r="294" spans="1:28" x14ac:dyDescent="0.3">
      <c r="A294" s="6" t="s">
        <v>36</v>
      </c>
      <c r="B294" s="6">
        <v>1</v>
      </c>
      <c r="C294" s="1">
        <v>43555</v>
      </c>
      <c r="D294" s="1">
        <v>43551</v>
      </c>
      <c r="E294" s="1">
        <v>43551</v>
      </c>
      <c r="F294">
        <v>15</v>
      </c>
      <c r="G294" s="1">
        <v>43566</v>
      </c>
      <c r="H294" s="1">
        <v>43556</v>
      </c>
      <c r="I294" s="2">
        <v>6085108</v>
      </c>
      <c r="J294" s="2">
        <v>4624356.6500000004</v>
      </c>
      <c r="K294" s="2">
        <f>SUMIF('collection only'!D:D,eslam.data!AB294,'collection only'!E:E)</f>
        <v>4624356.6500000004</v>
      </c>
      <c r="L294" s="2">
        <v>6085108</v>
      </c>
      <c r="AB294" s="2" t="str">
        <f t="shared" si="9"/>
        <v>EGAT-SZ1</v>
      </c>
    </row>
    <row r="295" spans="1:28" x14ac:dyDescent="0.3">
      <c r="A295" s="6" t="s">
        <v>36</v>
      </c>
      <c r="B295" s="6">
        <v>2</v>
      </c>
      <c r="C295" s="1">
        <v>43555</v>
      </c>
      <c r="D295" s="1">
        <v>43565</v>
      </c>
      <c r="E295" s="1">
        <v>43558</v>
      </c>
      <c r="F295">
        <v>15</v>
      </c>
      <c r="G295" s="1">
        <v>43573</v>
      </c>
      <c r="K295" s="2">
        <f>SUMIF('collection only'!D:D,eslam.data!AB295,'collection only'!E:E)</f>
        <v>10000000</v>
      </c>
      <c r="AB295" s="2" t="str">
        <f t="shared" si="9"/>
        <v>EGAT-SZ2</v>
      </c>
    </row>
    <row r="296" spans="1:28" x14ac:dyDescent="0.3">
      <c r="A296" s="6" t="s">
        <v>36</v>
      </c>
      <c r="B296" s="6">
        <v>3</v>
      </c>
      <c r="C296" s="1">
        <v>43646</v>
      </c>
      <c r="D296" s="1">
        <v>43642</v>
      </c>
      <c r="E296" s="1">
        <v>43678</v>
      </c>
      <c r="F296">
        <v>15</v>
      </c>
      <c r="G296" s="1">
        <v>43693</v>
      </c>
      <c r="K296" s="2">
        <f>SUMIF('collection only'!D:D,eslam.data!AB296,'collection only'!E:E)</f>
        <v>6070502.71</v>
      </c>
      <c r="AB296" s="2" t="str">
        <f t="shared" si="9"/>
        <v>EGAT-SZ3</v>
      </c>
    </row>
    <row r="297" spans="1:28" x14ac:dyDescent="0.3">
      <c r="A297" s="6" t="s">
        <v>53</v>
      </c>
      <c r="B297" s="6">
        <v>1</v>
      </c>
      <c r="C297" s="1">
        <v>43708</v>
      </c>
      <c r="D297" s="1">
        <v>43720</v>
      </c>
      <c r="E297" s="1">
        <v>43866</v>
      </c>
      <c r="F297">
        <v>15</v>
      </c>
      <c r="G297" s="1">
        <v>43881</v>
      </c>
      <c r="K297" s="2">
        <f>SUMIF('collection only'!D:D,eslam.data!AB297,'collection only'!E:E)</f>
        <v>923651.33499999996</v>
      </c>
      <c r="AB297" s="2" t="str">
        <f t="shared" si="9"/>
        <v>EGAT-Warehouse1</v>
      </c>
    </row>
    <row r="298" spans="1:28" x14ac:dyDescent="0.3">
      <c r="A298" s="6" t="s">
        <v>103</v>
      </c>
      <c r="B298" s="6">
        <v>1</v>
      </c>
      <c r="C298" s="1">
        <v>44895</v>
      </c>
      <c r="D298" s="1">
        <v>44890</v>
      </c>
      <c r="E298" s="1">
        <v>44914</v>
      </c>
      <c r="F298">
        <v>35</v>
      </c>
      <c r="G298" s="1">
        <v>44949</v>
      </c>
      <c r="H298" s="1">
        <v>44920</v>
      </c>
      <c r="I298" s="2">
        <v>9332911.1600000001</v>
      </c>
      <c r="J298" s="2">
        <v>12050858.57</v>
      </c>
      <c r="K298" s="2">
        <f>SUMIF('collection only'!D:D,eslam.data!AB298,'collection only'!E:E)</f>
        <v>180532933.37</v>
      </c>
      <c r="L298" s="2">
        <v>9332911.1600000001</v>
      </c>
      <c r="M298" s="2">
        <v>83482074.799999997</v>
      </c>
      <c r="O298" s="2">
        <v>2859252.04</v>
      </c>
      <c r="P298" s="2">
        <v>393834.3</v>
      </c>
      <c r="S298" s="2">
        <v>304804.08</v>
      </c>
      <c r="T298" s="2">
        <v>304804.08</v>
      </c>
      <c r="U298" s="2">
        <v>0</v>
      </c>
      <c r="AB298" s="2" t="str">
        <f t="shared" si="9"/>
        <v>EIPICO1</v>
      </c>
    </row>
    <row r="299" spans="1:28" x14ac:dyDescent="0.3">
      <c r="A299" s="6" t="s">
        <v>103</v>
      </c>
      <c r="B299" s="6">
        <v>2</v>
      </c>
      <c r="C299" s="1">
        <v>44926</v>
      </c>
      <c r="D299" s="1">
        <v>44920</v>
      </c>
      <c r="E299" s="1">
        <v>44922</v>
      </c>
      <c r="F299">
        <v>35</v>
      </c>
      <c r="G299" s="1">
        <v>44957</v>
      </c>
      <c r="H299" s="1">
        <v>44977</v>
      </c>
      <c r="I299" s="2">
        <v>13142288.210000001</v>
      </c>
      <c r="J299" s="2">
        <v>13338534.970000001</v>
      </c>
      <c r="K299" s="2">
        <f>SUMIF('collection only'!D:D,eslam.data!AB299,'collection only'!E:E)</f>
        <v>23338534.969999999</v>
      </c>
      <c r="L299" s="2">
        <v>22475199.370000001</v>
      </c>
      <c r="O299" s="2">
        <v>3204166.92</v>
      </c>
      <c r="P299" s="2">
        <v>795852.42</v>
      </c>
      <c r="S299" s="2">
        <v>641984.15500000003</v>
      </c>
      <c r="T299" s="2">
        <v>641984.15500000003</v>
      </c>
      <c r="U299" s="2">
        <v>0</v>
      </c>
      <c r="AB299" s="2" t="str">
        <f t="shared" si="9"/>
        <v>EIPICO2</v>
      </c>
    </row>
    <row r="300" spans="1:28" x14ac:dyDescent="0.3">
      <c r="A300" s="6" t="s">
        <v>103</v>
      </c>
      <c r="B300" s="6">
        <v>3</v>
      </c>
      <c r="C300" s="1">
        <v>44957</v>
      </c>
      <c r="D300" s="1">
        <v>44951</v>
      </c>
      <c r="E300" s="1">
        <v>44969</v>
      </c>
      <c r="F300">
        <v>35</v>
      </c>
      <c r="G300" s="1">
        <v>45004</v>
      </c>
      <c r="H300" s="1">
        <v>44999</v>
      </c>
      <c r="I300" s="2">
        <v>11426647.210000001</v>
      </c>
      <c r="J300" s="2">
        <v>13033884.609999999</v>
      </c>
      <c r="K300" s="2">
        <f>SUMIF('collection only'!D:D,eslam.data!AB300,'collection only'!E:E)</f>
        <v>13033885</v>
      </c>
      <c r="L300" s="2">
        <v>33901846.579999998</v>
      </c>
      <c r="O300" s="2">
        <v>4910817.01</v>
      </c>
      <c r="P300" s="2">
        <v>1876208.86</v>
      </c>
      <c r="R300" s="2">
        <v>611410.75</v>
      </c>
      <c r="S300" s="2">
        <v>847546.16500000004</v>
      </c>
      <c r="T300" s="2">
        <v>847546.16500000004</v>
      </c>
      <c r="U300" s="2">
        <v>0</v>
      </c>
      <c r="AB300" s="2" t="str">
        <f t="shared" si="9"/>
        <v>EIPICO3</v>
      </c>
    </row>
    <row r="301" spans="1:28" x14ac:dyDescent="0.3">
      <c r="A301" s="6" t="s">
        <v>103</v>
      </c>
      <c r="B301" s="6">
        <v>4</v>
      </c>
      <c r="C301" s="1">
        <v>44985</v>
      </c>
      <c r="D301" s="1">
        <v>44985</v>
      </c>
      <c r="E301" s="1">
        <v>44984</v>
      </c>
      <c r="F301">
        <v>35</v>
      </c>
      <c r="G301" s="1">
        <v>45019</v>
      </c>
      <c r="H301" s="1">
        <v>45000</v>
      </c>
      <c r="I301" s="2">
        <v>8374674.1724999994</v>
      </c>
      <c r="J301" s="2">
        <v>7345011.2000000002</v>
      </c>
      <c r="K301" s="2">
        <f>SUMIF('collection only'!D:D,eslam.data!AB301,'collection only'!E:E)</f>
        <v>7344659</v>
      </c>
      <c r="L301" s="2">
        <v>42276520.752499998</v>
      </c>
      <c r="O301" s="2">
        <v>6456809.6644032095</v>
      </c>
      <c r="P301" s="2">
        <v>3032593.7925</v>
      </c>
      <c r="R301" s="2">
        <v>611410.75184800848</v>
      </c>
      <c r="S301" s="2">
        <v>1056913.0149999999</v>
      </c>
      <c r="T301" s="2">
        <v>1056913.0149999999</v>
      </c>
      <c r="U301" s="2">
        <v>0</v>
      </c>
      <c r="AB301" s="2" t="str">
        <f t="shared" si="9"/>
        <v>EIPICO4</v>
      </c>
    </row>
    <row r="302" spans="1:28" x14ac:dyDescent="0.3">
      <c r="A302" s="6" t="s">
        <v>103</v>
      </c>
      <c r="B302" s="6">
        <v>5</v>
      </c>
      <c r="C302" s="1">
        <v>45016</v>
      </c>
      <c r="D302" s="1">
        <v>45016</v>
      </c>
      <c r="E302" s="1">
        <v>45013</v>
      </c>
      <c r="F302">
        <v>35</v>
      </c>
      <c r="G302" s="1">
        <v>45048</v>
      </c>
      <c r="H302" s="1">
        <v>45026</v>
      </c>
      <c r="I302" s="2">
        <v>13210447.2775</v>
      </c>
      <c r="J302" s="2">
        <v>10066271.07</v>
      </c>
      <c r="K302" s="2">
        <f>SUMIF('collection only'!D:D,eslam.data!AB302,'collection only'!E:E)</f>
        <v>10064340.119999999</v>
      </c>
      <c r="L302" s="2">
        <v>55486968.030000001</v>
      </c>
      <c r="O302" s="2">
        <v>6862783.1699999999</v>
      </c>
      <c r="P302" s="2">
        <v>3640633.73</v>
      </c>
      <c r="R302" s="2">
        <v>4882891.8899999997</v>
      </c>
      <c r="S302" s="2">
        <v>1387174.2</v>
      </c>
      <c r="T302" s="2">
        <v>1387174.2</v>
      </c>
      <c r="U302" s="2">
        <v>0</v>
      </c>
      <c r="AB302" s="2" t="str">
        <f t="shared" si="9"/>
        <v>EIPICO5</v>
      </c>
    </row>
    <row r="303" spans="1:28" x14ac:dyDescent="0.3">
      <c r="A303" s="6" t="s">
        <v>103</v>
      </c>
      <c r="B303" s="6">
        <v>6</v>
      </c>
      <c r="C303" s="1">
        <v>45046</v>
      </c>
      <c r="D303" s="1">
        <v>45046</v>
      </c>
      <c r="E303" s="1">
        <v>45047</v>
      </c>
      <c r="F303">
        <v>35</v>
      </c>
      <c r="G303" s="1">
        <v>45082</v>
      </c>
      <c r="H303" s="1">
        <v>45063</v>
      </c>
      <c r="I303" s="2">
        <v>6910722.7699999958</v>
      </c>
      <c r="J303" s="2">
        <v>5949977.8399999999</v>
      </c>
      <c r="K303" s="2">
        <f>SUMIF('collection only'!D:D,eslam.data!AB303,'collection only'!E:E)</f>
        <v>5949568.7400000002</v>
      </c>
      <c r="L303" s="2">
        <v>62397690.799999997</v>
      </c>
      <c r="O303" s="2">
        <v>8009743.2599999998</v>
      </c>
      <c r="P303" s="2">
        <v>3788186.81</v>
      </c>
      <c r="R303" s="2">
        <v>4882891.8899999997</v>
      </c>
      <c r="S303" s="2">
        <v>1559942.27</v>
      </c>
      <c r="T303" s="2">
        <v>1559942.27</v>
      </c>
      <c r="U303" s="2">
        <v>0</v>
      </c>
      <c r="AB303" s="2" t="str">
        <f t="shared" si="9"/>
        <v>EIPICO6</v>
      </c>
    </row>
    <row r="304" spans="1:28" x14ac:dyDescent="0.3">
      <c r="A304" s="6" t="s">
        <v>103</v>
      </c>
      <c r="B304" s="6">
        <v>7</v>
      </c>
      <c r="C304" s="1">
        <v>45077</v>
      </c>
      <c r="D304" s="1">
        <v>45076</v>
      </c>
      <c r="E304" s="1">
        <v>45090</v>
      </c>
      <c r="F304">
        <v>35</v>
      </c>
      <c r="G304" s="1">
        <v>45125</v>
      </c>
      <c r="H304" s="1">
        <v>45123</v>
      </c>
      <c r="I304" s="2">
        <v>1928406.3300000059</v>
      </c>
      <c r="J304" s="2">
        <v>6395645.7300000004</v>
      </c>
      <c r="K304" s="2">
        <f>SUMIF('collection only'!D:D,eslam.data!AB304,'collection only'!E:E)</f>
        <v>6395645.7300000004</v>
      </c>
      <c r="L304" s="2">
        <v>64326097.130000003</v>
      </c>
      <c r="O304" s="2">
        <v>8718966.1199999992</v>
      </c>
      <c r="P304" s="2">
        <v>6026736.54</v>
      </c>
      <c r="R304" s="2">
        <v>4882891.8899999997</v>
      </c>
      <c r="S304" s="2">
        <v>1758820.84</v>
      </c>
      <c r="T304" s="2">
        <v>1758820.84</v>
      </c>
      <c r="U304" s="2">
        <v>0</v>
      </c>
      <c r="AB304" s="2" t="str">
        <f t="shared" si="9"/>
        <v>EIPICO7</v>
      </c>
    </row>
    <row r="305" spans="1:28" x14ac:dyDescent="0.3">
      <c r="A305" s="6" t="s">
        <v>103</v>
      </c>
      <c r="B305" s="6">
        <v>8</v>
      </c>
      <c r="C305" s="1">
        <v>45107</v>
      </c>
      <c r="D305" s="1">
        <v>45107</v>
      </c>
      <c r="E305" s="1">
        <v>45113</v>
      </c>
      <c r="F305">
        <v>35</v>
      </c>
      <c r="G305" s="1">
        <v>45148</v>
      </c>
      <c r="H305" s="1">
        <v>45169</v>
      </c>
      <c r="I305" s="2">
        <v>24151774.289999999</v>
      </c>
      <c r="J305" s="2">
        <v>20317361.34</v>
      </c>
      <c r="K305" s="2">
        <f>SUMIF('collection only'!D:D,eslam.data!AB305,'collection only'!E:E)</f>
        <v>20317361.34</v>
      </c>
      <c r="L305" s="2">
        <v>88477871.420000002</v>
      </c>
      <c r="O305" s="2">
        <v>17971072.100000001</v>
      </c>
      <c r="P305" s="2">
        <v>8593156.5999999996</v>
      </c>
      <c r="R305" s="2">
        <v>15010831.83</v>
      </c>
      <c r="S305" s="2">
        <v>2211946.7850000001</v>
      </c>
      <c r="T305" s="2">
        <v>2211946.7850000001</v>
      </c>
      <c r="U305" s="2">
        <v>0</v>
      </c>
      <c r="AB305" s="2" t="str">
        <f t="shared" si="9"/>
        <v>EIPICO8</v>
      </c>
    </row>
    <row r="306" spans="1:28" x14ac:dyDescent="0.3">
      <c r="A306" s="6" t="s">
        <v>103</v>
      </c>
      <c r="B306" s="6">
        <v>9</v>
      </c>
      <c r="C306" s="1">
        <v>45138</v>
      </c>
      <c r="D306" s="1">
        <v>45138</v>
      </c>
      <c r="E306" s="1">
        <v>45140</v>
      </c>
      <c r="F306">
        <v>35</v>
      </c>
      <c r="G306" s="1">
        <v>45175</v>
      </c>
      <c r="H306" s="1">
        <v>45160</v>
      </c>
      <c r="I306" s="2">
        <v>35000000</v>
      </c>
      <c r="J306" s="2">
        <v>34650000</v>
      </c>
      <c r="K306" s="2">
        <f>SUMIF('collection only'!D:D,eslam.data!AB306,'collection only'!E:E)</f>
        <v>34650000</v>
      </c>
      <c r="L306" s="2">
        <v>123477871.42</v>
      </c>
      <c r="O306" s="2">
        <v>17971072.100000001</v>
      </c>
      <c r="P306" s="2">
        <v>43593156.600000001</v>
      </c>
      <c r="R306" s="2">
        <v>15010831.83</v>
      </c>
      <c r="S306" s="2">
        <v>3086946.7850000001</v>
      </c>
      <c r="T306" s="2">
        <v>3086946.7850000001</v>
      </c>
      <c r="U306" s="2">
        <v>0</v>
      </c>
      <c r="AB306" s="2" t="str">
        <f t="shared" si="9"/>
        <v>EIPICO9</v>
      </c>
    </row>
    <row r="307" spans="1:28" x14ac:dyDescent="0.3">
      <c r="A307" s="6" t="s">
        <v>103</v>
      </c>
      <c r="B307" s="6">
        <v>10</v>
      </c>
      <c r="C307" s="1">
        <v>45138</v>
      </c>
      <c r="D307" s="1">
        <v>45138</v>
      </c>
      <c r="E307" s="1">
        <v>45166</v>
      </c>
      <c r="F307">
        <v>35</v>
      </c>
      <c r="G307" s="1">
        <v>45201</v>
      </c>
      <c r="H307" s="1">
        <v>45228</v>
      </c>
      <c r="I307" s="2">
        <v>9818518.7899999917</v>
      </c>
      <c r="J307" s="2">
        <v>6328465.7800000003</v>
      </c>
      <c r="K307" s="2">
        <f>SUMIF('collection only'!D:D,eslam.data!AB307,'collection only'!E:E)</f>
        <v>1.0000000000000001E-5</v>
      </c>
      <c r="L307" s="2">
        <v>133296390.20999999</v>
      </c>
      <c r="O307" s="2">
        <v>16843609</v>
      </c>
      <c r="P307" s="2">
        <v>47694027.060000002</v>
      </c>
      <c r="R307" s="2">
        <v>15663610.710000001</v>
      </c>
      <c r="S307" s="2">
        <v>3332409.7549999999</v>
      </c>
      <c r="T307" s="2">
        <v>3332409.7549999999</v>
      </c>
      <c r="U307" s="2">
        <v>0</v>
      </c>
      <c r="AB307" s="2" t="str">
        <f t="shared" si="9"/>
        <v>EIPICO10</v>
      </c>
    </row>
    <row r="308" spans="1:28" x14ac:dyDescent="0.3">
      <c r="A308" s="6" t="s">
        <v>103</v>
      </c>
      <c r="B308" s="6">
        <v>11</v>
      </c>
      <c r="C308" s="1">
        <v>45199</v>
      </c>
      <c r="D308" s="1">
        <v>45199</v>
      </c>
      <c r="E308" s="1">
        <v>45209</v>
      </c>
      <c r="F308">
        <v>35</v>
      </c>
      <c r="G308" s="1">
        <v>45244</v>
      </c>
      <c r="H308" s="1">
        <v>45258</v>
      </c>
      <c r="I308" s="2">
        <v>27259074.640000001</v>
      </c>
      <c r="J308" s="2">
        <v>30654533.460000001</v>
      </c>
      <c r="K308" s="2">
        <f>SUMIF('collection only'!D:D,eslam.data!AB308,'collection only'!E:E)</f>
        <v>23263190.120000001</v>
      </c>
      <c r="L308" s="2">
        <v>160555464.84999999</v>
      </c>
      <c r="O308" s="2">
        <v>30897743.789999999</v>
      </c>
      <c r="P308" s="2">
        <v>49443090.43</v>
      </c>
      <c r="R308" s="2">
        <v>24919582.390000001</v>
      </c>
      <c r="S308" s="2">
        <v>4013886.62</v>
      </c>
      <c r="T308" s="2">
        <v>4013886.62</v>
      </c>
      <c r="U308" s="2">
        <v>0</v>
      </c>
      <c r="AB308" s="2" t="str">
        <f t="shared" si="9"/>
        <v>EIPICO11</v>
      </c>
    </row>
    <row r="309" spans="1:28" x14ac:dyDescent="0.3">
      <c r="A309" s="6" t="s">
        <v>103</v>
      </c>
      <c r="B309" s="6">
        <v>12</v>
      </c>
      <c r="C309" s="1">
        <v>45230</v>
      </c>
      <c r="D309" s="1">
        <v>45230</v>
      </c>
      <c r="E309" s="1">
        <v>45228</v>
      </c>
      <c r="F309">
        <v>35</v>
      </c>
      <c r="G309" s="1">
        <v>45263</v>
      </c>
      <c r="H309" s="1">
        <v>45293</v>
      </c>
      <c r="I309" s="2">
        <v>13086699.84999999</v>
      </c>
      <c r="J309" s="2">
        <v>25548194.949999999</v>
      </c>
      <c r="K309" s="2">
        <f>SUMIF('collection only'!D:D,eslam.data!AB309,'collection only'!E:E)</f>
        <v>25548194.949999999</v>
      </c>
      <c r="L309" s="2">
        <v>173642164.69999999</v>
      </c>
      <c r="O309" s="2">
        <v>56153346.770000003</v>
      </c>
      <c r="P309" s="2">
        <v>51092750.030000001</v>
      </c>
      <c r="R309" s="2">
        <v>24919582.390000001</v>
      </c>
      <c r="S309" s="2">
        <v>4341054.12</v>
      </c>
      <c r="T309" s="2">
        <v>4341054.12</v>
      </c>
      <c r="U309" s="2">
        <v>0</v>
      </c>
      <c r="AB309" s="2" t="str">
        <f t="shared" si="9"/>
        <v>EIPICO12</v>
      </c>
    </row>
    <row r="310" spans="1:28" x14ac:dyDescent="0.3">
      <c r="A310" s="6" t="s">
        <v>103</v>
      </c>
      <c r="B310" s="6">
        <v>13</v>
      </c>
      <c r="C310" s="1">
        <v>45260</v>
      </c>
      <c r="D310" s="1">
        <v>45260</v>
      </c>
      <c r="E310" s="1">
        <v>45263</v>
      </c>
      <c r="F310">
        <v>35</v>
      </c>
      <c r="G310" s="1">
        <v>45298</v>
      </c>
      <c r="H310" s="1">
        <v>45292</v>
      </c>
      <c r="I310" s="2">
        <v>50645327.079999998</v>
      </c>
      <c r="J310" s="2">
        <v>3870916.75</v>
      </c>
      <c r="K310" s="2">
        <f>SUMIF('collection only'!D:D,eslam.data!AB310,'collection only'!E:E)</f>
        <v>2882568.41</v>
      </c>
      <c r="L310" s="2">
        <v>224287491.78</v>
      </c>
      <c r="O310" s="2">
        <v>34066592.920000002</v>
      </c>
      <c r="P310" s="2">
        <v>51710056.530000001</v>
      </c>
      <c r="R310" s="2">
        <v>25596151.449999999</v>
      </c>
      <c r="S310" s="2">
        <v>5607188.7949999999</v>
      </c>
      <c r="T310" s="2">
        <v>5607188.7949999999</v>
      </c>
      <c r="U310" s="2">
        <v>1.0000000000000001E-5</v>
      </c>
      <c r="AB310" s="2" t="str">
        <f t="shared" si="9"/>
        <v>EIPICO13</v>
      </c>
    </row>
    <row r="311" spans="1:28" x14ac:dyDescent="0.3">
      <c r="A311" s="6" t="s">
        <v>103</v>
      </c>
      <c r="B311" s="6">
        <v>14</v>
      </c>
      <c r="C311" s="1">
        <v>45291</v>
      </c>
      <c r="D311" s="1">
        <v>45291</v>
      </c>
      <c r="E311" s="1">
        <v>45297</v>
      </c>
      <c r="F311">
        <v>35</v>
      </c>
      <c r="G311" s="1">
        <v>45332</v>
      </c>
      <c r="H311" s="1">
        <v>45358</v>
      </c>
      <c r="I311" s="2">
        <v>69127504.850000024</v>
      </c>
      <c r="J311" s="2">
        <v>26305980.07</v>
      </c>
      <c r="K311" s="2">
        <f>SUMIF('collection only'!D:D,eslam.data!AB311,'collection only'!E:E)</f>
        <v>26305980.07</v>
      </c>
      <c r="L311" s="2">
        <v>293414996.63</v>
      </c>
      <c r="O311" s="2">
        <v>36975442.25</v>
      </c>
      <c r="P311" s="2">
        <v>57799027.369999997</v>
      </c>
      <c r="R311" s="2">
        <v>60908341.960000001</v>
      </c>
      <c r="S311" s="2">
        <v>7335374.915</v>
      </c>
      <c r="T311" s="2">
        <v>7335374.915</v>
      </c>
      <c r="U311" s="2">
        <v>0</v>
      </c>
      <c r="AB311" s="2" t="str">
        <f t="shared" si="9"/>
        <v>EIPICO14</v>
      </c>
    </row>
    <row r="312" spans="1:28" x14ac:dyDescent="0.3">
      <c r="A312" s="6" t="s">
        <v>103</v>
      </c>
      <c r="B312" s="6">
        <v>15</v>
      </c>
      <c r="C312" s="1">
        <v>45322</v>
      </c>
      <c r="D312" s="1">
        <v>45322</v>
      </c>
      <c r="E312" s="1">
        <v>45326</v>
      </c>
      <c r="F312">
        <v>35</v>
      </c>
      <c r="G312" s="1">
        <v>45361</v>
      </c>
      <c r="H312" s="1">
        <v>45371</v>
      </c>
      <c r="I312" s="2">
        <v>41894786.25</v>
      </c>
      <c r="J312" s="2">
        <v>29236256.02</v>
      </c>
      <c r="K312" s="2">
        <f>SUMIF('collection only'!D:D,eslam.data!AB312,'collection only'!E:E)</f>
        <v>29236256.890000001</v>
      </c>
      <c r="L312" s="2">
        <v>335309782.88</v>
      </c>
      <c r="O312" s="2">
        <v>34393385.979999997</v>
      </c>
      <c r="P312" s="2">
        <v>69350170.390000001</v>
      </c>
      <c r="R312" s="2">
        <v>63104446.32</v>
      </c>
      <c r="S312" s="2">
        <v>8382744.5700000003</v>
      </c>
      <c r="T312" s="2">
        <v>8382744.5700000003</v>
      </c>
      <c r="U312" s="2">
        <v>0</v>
      </c>
      <c r="AB312" s="2" t="str">
        <f t="shared" si="9"/>
        <v>EIPICO15</v>
      </c>
    </row>
    <row r="313" spans="1:28" x14ac:dyDescent="0.3">
      <c r="A313" s="6" t="s">
        <v>103</v>
      </c>
      <c r="B313" s="6">
        <v>16</v>
      </c>
      <c r="C313" s="1">
        <v>45382</v>
      </c>
      <c r="D313" s="1">
        <v>45382</v>
      </c>
      <c r="E313" s="1">
        <v>45385</v>
      </c>
      <c r="F313">
        <v>35</v>
      </c>
      <c r="G313" s="1">
        <v>45420</v>
      </c>
      <c r="H313" s="1">
        <v>45406</v>
      </c>
      <c r="I313" s="2">
        <v>54812520.110000007</v>
      </c>
      <c r="J313" s="2">
        <v>26365248.98</v>
      </c>
      <c r="K313" s="2">
        <f>SUMIF('collection only'!D:D,eslam.data!AB313,'collection only'!E:E)</f>
        <v>26363887.399999999</v>
      </c>
      <c r="L313" s="2">
        <v>390122302.99000001</v>
      </c>
      <c r="O313" s="2">
        <v>33031508.829999998</v>
      </c>
      <c r="P313" s="2">
        <v>74589819.540000007</v>
      </c>
      <c r="R313" s="2">
        <v>94064398.159999996</v>
      </c>
      <c r="S313" s="2">
        <v>9753057.5749999993</v>
      </c>
      <c r="T313" s="2">
        <v>9753057.5749999993</v>
      </c>
      <c r="U313" s="2">
        <v>0</v>
      </c>
      <c r="AB313" s="2" t="str">
        <f t="shared" si="9"/>
        <v>EIPICO16</v>
      </c>
    </row>
    <row r="314" spans="1:28" x14ac:dyDescent="0.3">
      <c r="A314" s="6" t="s">
        <v>103</v>
      </c>
      <c r="B314" s="6">
        <v>17</v>
      </c>
      <c r="C314" s="1">
        <v>45412</v>
      </c>
      <c r="D314" s="1">
        <v>45412</v>
      </c>
      <c r="E314" s="1">
        <v>45440</v>
      </c>
      <c r="F314">
        <v>35</v>
      </c>
      <c r="G314" s="1">
        <v>45475</v>
      </c>
      <c r="H314" s="1">
        <v>45456</v>
      </c>
      <c r="I314" s="2">
        <v>30260072.00999999</v>
      </c>
      <c r="J314" s="2">
        <v>13161378</v>
      </c>
      <c r="K314" s="2">
        <f>SUMIF('collection only'!D:D,eslam.data!AB314,'collection only'!E:E)</f>
        <v>13161378.75</v>
      </c>
      <c r="L314" s="2">
        <v>420382375</v>
      </c>
      <c r="O314" s="2">
        <v>32932557</v>
      </c>
      <c r="P314" s="2">
        <v>81926235</v>
      </c>
      <c r="R314" s="2">
        <v>110270621</v>
      </c>
      <c r="S314" s="2">
        <v>10518279.5</v>
      </c>
      <c r="T314" s="2">
        <v>10518279.5</v>
      </c>
      <c r="U314" s="2">
        <v>0</v>
      </c>
      <c r="AB314" s="2" t="str">
        <f t="shared" si="9"/>
        <v>EIPICO17</v>
      </c>
    </row>
    <row r="315" spans="1:28" x14ac:dyDescent="0.3">
      <c r="A315" s="6" t="s">
        <v>103</v>
      </c>
      <c r="B315" s="6">
        <v>18</v>
      </c>
      <c r="C315" s="1">
        <v>45473</v>
      </c>
      <c r="D315" s="1">
        <v>45473</v>
      </c>
      <c r="E315" s="1">
        <v>45488</v>
      </c>
      <c r="F315">
        <v>35</v>
      </c>
      <c r="G315" s="1">
        <v>45523</v>
      </c>
      <c r="H315" s="1">
        <v>45503</v>
      </c>
      <c r="I315" s="2">
        <v>61471115.829999983</v>
      </c>
      <c r="J315" s="2">
        <v>38010351.149999999</v>
      </c>
      <c r="K315" s="2">
        <f>SUMIF('collection only'!D:D,eslam.data!AB315,'collection only'!E:E)</f>
        <v>35188037.299999997</v>
      </c>
      <c r="L315" s="2">
        <v>481853490.82999998</v>
      </c>
      <c r="O315" s="2">
        <v>27876972.920000002</v>
      </c>
      <c r="P315" s="2">
        <v>86364959.209999993</v>
      </c>
      <c r="R315" s="2">
        <v>143970319.09</v>
      </c>
      <c r="S315" s="2">
        <v>12046337.27</v>
      </c>
      <c r="T315" s="2">
        <v>12046337.27</v>
      </c>
      <c r="U315" s="2">
        <v>0</v>
      </c>
      <c r="AB315" s="2" t="str">
        <f t="shared" si="9"/>
        <v>EIPICO18</v>
      </c>
    </row>
    <row r="316" spans="1:28" x14ac:dyDescent="0.3">
      <c r="A316" s="6" t="s">
        <v>103</v>
      </c>
      <c r="B316" s="6">
        <v>19</v>
      </c>
      <c r="C316" s="1">
        <v>45535</v>
      </c>
      <c r="D316" s="1">
        <v>45535</v>
      </c>
      <c r="E316" s="1">
        <v>45538</v>
      </c>
      <c r="F316">
        <v>35</v>
      </c>
      <c r="G316" s="1">
        <v>45573</v>
      </c>
      <c r="H316" s="1">
        <v>45591</v>
      </c>
      <c r="I316" s="2">
        <v>35463786.170000017</v>
      </c>
      <c r="J316" s="2">
        <v>22436578.359999999</v>
      </c>
      <c r="K316" s="2">
        <f>SUMIF('collection only'!D:D,eslam.data!AB316,'collection only'!E:E)</f>
        <v>22436578.359999999</v>
      </c>
      <c r="L316" s="2">
        <v>517317277</v>
      </c>
      <c r="O316" s="2">
        <v>23341078</v>
      </c>
      <c r="P316" s="2">
        <v>95950976</v>
      </c>
      <c r="R316" s="2">
        <v>145234855</v>
      </c>
      <c r="S316" s="2">
        <v>12932931.5</v>
      </c>
      <c r="T316" s="2">
        <v>12932931.5</v>
      </c>
      <c r="U316" s="2">
        <v>17754935</v>
      </c>
      <c r="AB316" s="2" t="str">
        <f t="shared" si="9"/>
        <v>EIPICO19</v>
      </c>
    </row>
    <row r="317" spans="1:28" x14ac:dyDescent="0.3">
      <c r="A317" s="6" t="s">
        <v>103</v>
      </c>
      <c r="B317" s="6">
        <v>20</v>
      </c>
      <c r="C317" s="1">
        <v>45565</v>
      </c>
      <c r="D317" s="1">
        <v>45565</v>
      </c>
      <c r="E317" s="1">
        <v>45594</v>
      </c>
      <c r="F317">
        <v>35</v>
      </c>
      <c r="G317" s="1">
        <v>45629</v>
      </c>
      <c r="K317" s="2">
        <f>SUMIF('collection only'!D:D,eslam.data!AB317,'collection only'!E:E)</f>
        <v>20000000</v>
      </c>
      <c r="U317" s="2">
        <v>0</v>
      </c>
      <c r="AB317" s="2" t="str">
        <f t="shared" si="9"/>
        <v>EIPICO20</v>
      </c>
    </row>
    <row r="318" spans="1:28" x14ac:dyDescent="0.3">
      <c r="A318" s="6" t="s">
        <v>22</v>
      </c>
      <c r="B318" s="6">
        <v>1</v>
      </c>
      <c r="C318" s="1">
        <v>43312</v>
      </c>
      <c r="D318" s="1">
        <v>43343</v>
      </c>
      <c r="E318" s="1">
        <v>43346</v>
      </c>
      <c r="F318">
        <v>4</v>
      </c>
      <c r="G318" s="1">
        <v>43392</v>
      </c>
      <c r="H318" s="1">
        <v>43388</v>
      </c>
      <c r="I318" s="2">
        <v>2762087.0380952382</v>
      </c>
      <c r="J318" s="2">
        <v>2002513.1</v>
      </c>
      <c r="K318" s="2">
        <f>SUMIF('collection only'!D:D,eslam.data!AB318,'collection only'!E:E)</f>
        <v>1917993.24</v>
      </c>
      <c r="L318" s="2">
        <v>2762087.0380952382</v>
      </c>
      <c r="O318" s="2">
        <v>0</v>
      </c>
      <c r="U318" s="2">
        <v>0</v>
      </c>
      <c r="AB318" s="2" t="str">
        <f t="shared" si="9"/>
        <v>El Sewedy Uni.-PKG.11</v>
      </c>
    </row>
    <row r="319" spans="1:28" x14ac:dyDescent="0.3">
      <c r="A319" s="6" t="s">
        <v>22</v>
      </c>
      <c r="B319" s="6">
        <v>2</v>
      </c>
      <c r="C319" s="1">
        <v>43373</v>
      </c>
      <c r="D319" s="1">
        <v>43388</v>
      </c>
      <c r="E319" s="1">
        <v>43391</v>
      </c>
      <c r="F319">
        <v>4</v>
      </c>
      <c r="G319" s="1">
        <v>43402</v>
      </c>
      <c r="H319" s="1">
        <v>43398</v>
      </c>
      <c r="I319" s="2">
        <v>1370079.6319047611</v>
      </c>
      <c r="J319" s="2">
        <v>951383.3</v>
      </c>
      <c r="K319" s="2">
        <f>SUMIF('collection only'!D:D,eslam.data!AB319,'collection only'!E:E)</f>
        <v>881744.36</v>
      </c>
      <c r="L319" s="2">
        <v>4132166.669999999</v>
      </c>
      <c r="U319" s="2">
        <v>0</v>
      </c>
      <c r="AB319" s="2" t="str">
        <f t="shared" si="9"/>
        <v>El Sewedy Uni.-PKG.12</v>
      </c>
    </row>
    <row r="320" spans="1:28" x14ac:dyDescent="0.3">
      <c r="A320" s="6" t="s">
        <v>22</v>
      </c>
      <c r="B320" s="6">
        <v>3</v>
      </c>
      <c r="C320" s="1">
        <v>43404</v>
      </c>
      <c r="D320" s="1">
        <v>43419</v>
      </c>
      <c r="E320" s="1">
        <v>43418</v>
      </c>
      <c r="F320">
        <v>4</v>
      </c>
      <c r="G320" s="1">
        <v>43435</v>
      </c>
      <c r="H320" s="1">
        <v>43431</v>
      </c>
      <c r="I320" s="2">
        <v>1749696.330000001</v>
      </c>
      <c r="J320" s="2">
        <v>1214989.1272</v>
      </c>
      <c r="K320" s="2">
        <f>SUMIF('collection only'!D:D,eslam.data!AB320,'collection only'!E:E)</f>
        <v>1214989</v>
      </c>
      <c r="L320" s="2">
        <v>5881863</v>
      </c>
      <c r="U320" s="2">
        <v>0</v>
      </c>
      <c r="AB320" s="2" t="str">
        <f t="shared" si="9"/>
        <v>El Sewedy Uni.-PKG.13</v>
      </c>
    </row>
    <row r="321" spans="1:28" x14ac:dyDescent="0.3">
      <c r="A321" s="6" t="s">
        <v>22</v>
      </c>
      <c r="B321" s="6">
        <v>4</v>
      </c>
      <c r="C321" s="1">
        <v>43434</v>
      </c>
      <c r="D321" s="1">
        <v>43434</v>
      </c>
      <c r="E321" s="1">
        <v>43436</v>
      </c>
      <c r="F321">
        <v>4</v>
      </c>
      <c r="G321" s="1">
        <v>43448</v>
      </c>
      <c r="H321" s="1">
        <v>43444</v>
      </c>
      <c r="I321" s="2">
        <v>1734033.5</v>
      </c>
      <c r="J321" s="2">
        <v>1204112.8596000001</v>
      </c>
      <c r="K321" s="2">
        <f>SUMIF('collection only'!D:D,eslam.data!AB321,'collection only'!E:E)</f>
        <v>1204112.8595999996</v>
      </c>
      <c r="L321" s="2">
        <v>7615896.5</v>
      </c>
      <c r="U321" s="2">
        <v>0</v>
      </c>
      <c r="AB321" s="2" t="str">
        <f t="shared" si="9"/>
        <v>El Sewedy Uni.-PKG.14</v>
      </c>
    </row>
    <row r="322" spans="1:28" x14ac:dyDescent="0.3">
      <c r="A322" s="6" t="s">
        <v>22</v>
      </c>
      <c r="B322" s="6">
        <v>5</v>
      </c>
      <c r="C322" s="1">
        <v>43465</v>
      </c>
      <c r="D322" s="1">
        <v>43449</v>
      </c>
      <c r="E322" s="1">
        <v>43451</v>
      </c>
      <c r="F322">
        <v>4</v>
      </c>
      <c r="G322" s="1">
        <v>43456</v>
      </c>
      <c r="H322" s="1">
        <v>43452</v>
      </c>
      <c r="I322" s="2">
        <v>267331.58999999991</v>
      </c>
      <c r="J322" s="2">
        <v>185635.05569599941</v>
      </c>
      <c r="K322" s="2">
        <f>SUMIF('collection only'!D:D,eslam.data!AB322,'collection only'!E:E)</f>
        <v>185635.05569599941</v>
      </c>
      <c r="L322" s="2">
        <v>7883228.0899999999</v>
      </c>
      <c r="U322" s="2">
        <v>0</v>
      </c>
      <c r="AB322" s="2" t="str">
        <f t="shared" si="9"/>
        <v>El Sewedy Uni.-PKG.15</v>
      </c>
    </row>
    <row r="323" spans="1:28" x14ac:dyDescent="0.3">
      <c r="A323" s="6" t="s">
        <v>22</v>
      </c>
      <c r="B323" s="6">
        <v>6</v>
      </c>
      <c r="C323" s="1">
        <v>43465</v>
      </c>
      <c r="D323" s="1">
        <v>43459</v>
      </c>
      <c r="E323" s="1">
        <v>43463</v>
      </c>
      <c r="F323">
        <v>4</v>
      </c>
      <c r="G323" s="1">
        <v>43477</v>
      </c>
      <c r="H323" s="1">
        <v>43473</v>
      </c>
      <c r="I323" s="2">
        <v>205504.28000000119</v>
      </c>
      <c r="J323" s="2">
        <v>142702.16772800131</v>
      </c>
      <c r="K323" s="2">
        <f>SUMIF('collection only'!D:D,eslam.data!AB323,'collection only'!E:E)</f>
        <v>142702.12</v>
      </c>
      <c r="L323" s="2">
        <v>8088732.370000001</v>
      </c>
      <c r="U323" s="2">
        <v>0</v>
      </c>
      <c r="AB323" s="2" t="str">
        <f t="shared" ref="AB323:AB386" si="10">A323&amp;B323</f>
        <v>El Sewedy Uni.-PKG.16</v>
      </c>
    </row>
    <row r="324" spans="1:28" x14ac:dyDescent="0.3">
      <c r="A324" s="6" t="s">
        <v>22</v>
      </c>
      <c r="B324" s="6">
        <v>7</v>
      </c>
      <c r="C324" s="1">
        <v>43496</v>
      </c>
      <c r="D324" s="1">
        <v>43480</v>
      </c>
      <c r="E324" s="1">
        <v>43481</v>
      </c>
      <c r="F324">
        <v>4</v>
      </c>
      <c r="G324" s="1">
        <v>43491</v>
      </c>
      <c r="H324" s="1">
        <v>43487</v>
      </c>
      <c r="I324" s="2">
        <v>410253.11999999918</v>
      </c>
      <c r="J324" s="2">
        <v>284879.76</v>
      </c>
      <c r="K324" s="2">
        <f>SUMIF('collection only'!D:D,eslam.data!AB324,'collection only'!E:E)</f>
        <v>284879.77</v>
      </c>
      <c r="L324" s="2">
        <v>8498985.4900000002</v>
      </c>
      <c r="U324" s="2">
        <v>0</v>
      </c>
      <c r="AB324" s="2" t="str">
        <f t="shared" si="10"/>
        <v>El Sewedy Uni.-PKG.17</v>
      </c>
    </row>
    <row r="325" spans="1:28" x14ac:dyDescent="0.3">
      <c r="A325" s="6" t="s">
        <v>22</v>
      </c>
      <c r="B325" s="6">
        <v>8</v>
      </c>
      <c r="C325" s="1">
        <v>43496</v>
      </c>
      <c r="D325" s="1">
        <v>43496</v>
      </c>
      <c r="E325" s="1">
        <v>43496</v>
      </c>
      <c r="F325">
        <v>4</v>
      </c>
      <c r="G325" s="1">
        <v>43506</v>
      </c>
      <c r="H325" s="1">
        <v>43502</v>
      </c>
      <c r="I325" s="2">
        <v>339720.12000000098</v>
      </c>
      <c r="J325" s="2">
        <v>235901.65558400279</v>
      </c>
      <c r="K325" s="2">
        <f>SUMIF('collection only'!D:D,eslam.data!AB325,'collection only'!E:E)</f>
        <v>235901.48</v>
      </c>
      <c r="L325" s="2">
        <v>8838705.6100000013</v>
      </c>
      <c r="U325" s="2">
        <v>0</v>
      </c>
      <c r="AB325" s="2" t="str">
        <f t="shared" si="10"/>
        <v>El Sewedy Uni.-PKG.18</v>
      </c>
    </row>
    <row r="326" spans="1:28" x14ac:dyDescent="0.3">
      <c r="A326" s="6" t="s">
        <v>22</v>
      </c>
      <c r="B326" s="6">
        <v>9</v>
      </c>
      <c r="C326" s="1">
        <v>43555</v>
      </c>
      <c r="D326" s="1">
        <v>43549</v>
      </c>
      <c r="E326" s="1">
        <v>43550</v>
      </c>
      <c r="F326">
        <v>4</v>
      </c>
      <c r="G326" s="1">
        <v>43569</v>
      </c>
      <c r="H326" s="1">
        <v>43565</v>
      </c>
      <c r="I326" s="2">
        <v>104805.8899999987</v>
      </c>
      <c r="J326" s="2">
        <v>72777.299999999814</v>
      </c>
      <c r="K326" s="2">
        <f>SUMIF('collection only'!D:D,eslam.data!AB326,'collection only'!E:E)</f>
        <v>72777.299999999814</v>
      </c>
      <c r="L326" s="2">
        <v>8943511.5</v>
      </c>
      <c r="U326" s="2">
        <v>0</v>
      </c>
      <c r="AB326" s="2" t="str">
        <f t="shared" si="10"/>
        <v>El Sewedy Uni.-PKG.19</v>
      </c>
    </row>
    <row r="327" spans="1:28" x14ac:dyDescent="0.3">
      <c r="A327" s="6" t="s">
        <v>22</v>
      </c>
      <c r="B327" s="6">
        <v>10</v>
      </c>
      <c r="C327" s="1">
        <v>43677</v>
      </c>
      <c r="D327" s="1">
        <v>43677</v>
      </c>
      <c r="E327" s="1">
        <v>43682</v>
      </c>
      <c r="F327">
        <v>4</v>
      </c>
      <c r="G327" s="1">
        <v>43688</v>
      </c>
      <c r="H327" s="1">
        <v>43684</v>
      </c>
      <c r="I327" s="2">
        <v>2360</v>
      </c>
      <c r="J327" s="2">
        <v>-8913.9200000008568</v>
      </c>
      <c r="K327" s="2">
        <f>SUMIF('collection only'!D:D,eslam.data!AB327,'collection only'!E:E)</f>
        <v>-8913.9200000008568</v>
      </c>
      <c r="L327" s="2">
        <v>8945871.5</v>
      </c>
      <c r="U327" s="2">
        <v>0</v>
      </c>
      <c r="AB327" s="2" t="str">
        <f t="shared" si="10"/>
        <v>El Sewedy Uni.-PKG.110</v>
      </c>
    </row>
    <row r="328" spans="1:28" x14ac:dyDescent="0.3">
      <c r="A328" s="6" t="s">
        <v>23</v>
      </c>
      <c r="B328" s="6">
        <v>1</v>
      </c>
      <c r="C328" s="1">
        <v>43373</v>
      </c>
      <c r="D328" s="1">
        <v>43368</v>
      </c>
      <c r="E328" s="1">
        <v>43370</v>
      </c>
      <c r="F328">
        <v>17</v>
      </c>
      <c r="G328" s="1">
        <v>43387</v>
      </c>
      <c r="H328" s="1">
        <v>43391</v>
      </c>
      <c r="I328" s="2">
        <v>4165158.06</v>
      </c>
      <c r="J328" s="2">
        <v>3110956.56</v>
      </c>
      <c r="K328" s="2">
        <f>SUMIF('collection only'!D:D,eslam.data!AB328,'collection only'!E:E)</f>
        <v>3110956.56</v>
      </c>
      <c r="L328" s="2">
        <v>4165158.06</v>
      </c>
      <c r="U328" s="2">
        <v>0</v>
      </c>
      <c r="AB328" s="2" t="str">
        <f t="shared" si="10"/>
        <v>El Sewedy Uni.-PKG.21</v>
      </c>
    </row>
    <row r="329" spans="1:28" x14ac:dyDescent="0.3">
      <c r="A329" s="6" t="s">
        <v>23</v>
      </c>
      <c r="B329" s="6">
        <v>2</v>
      </c>
      <c r="C329" s="1">
        <v>43404</v>
      </c>
      <c r="D329" s="1">
        <v>43404</v>
      </c>
      <c r="E329" s="1">
        <v>43404</v>
      </c>
      <c r="F329">
        <v>17</v>
      </c>
      <c r="G329" s="1">
        <v>43421</v>
      </c>
      <c r="H329" s="1">
        <v>43412</v>
      </c>
      <c r="I329" s="2">
        <v>5976536.2299999986</v>
      </c>
      <c r="J329" s="2">
        <v>6088678.96</v>
      </c>
      <c r="K329" s="2">
        <f>SUMIF('collection only'!D:D,eslam.data!AB329,'collection only'!E:E)</f>
        <v>6754267.5700000003</v>
      </c>
      <c r="L329" s="2">
        <v>10141694.289999999</v>
      </c>
      <c r="U329" s="2">
        <v>0</v>
      </c>
      <c r="AB329" s="2" t="str">
        <f t="shared" si="10"/>
        <v>El Sewedy Uni.-PKG.22</v>
      </c>
    </row>
    <row r="330" spans="1:28" x14ac:dyDescent="0.3">
      <c r="A330" s="6" t="s">
        <v>23</v>
      </c>
      <c r="B330" s="6">
        <v>3</v>
      </c>
      <c r="C330" s="1">
        <v>43434</v>
      </c>
      <c r="D330" s="1">
        <v>43429</v>
      </c>
      <c r="E330" s="1">
        <v>43431</v>
      </c>
      <c r="F330">
        <v>17</v>
      </c>
      <c r="G330" s="1">
        <v>43448</v>
      </c>
      <c r="H330" s="1">
        <v>43444</v>
      </c>
      <c r="I330" s="2">
        <v>4458367.3605949469</v>
      </c>
      <c r="J330" s="2">
        <v>3212953.616829366</v>
      </c>
      <c r="K330" s="2">
        <f>SUMIF('collection only'!D:D,eslam.data!AB330,'collection only'!E:E)</f>
        <v>3212953.45</v>
      </c>
      <c r="L330" s="2">
        <v>14600061.65059495</v>
      </c>
      <c r="O330" s="2">
        <v>2173392</v>
      </c>
      <c r="U330" s="2">
        <v>0</v>
      </c>
      <c r="AB330" s="2" t="str">
        <f t="shared" si="10"/>
        <v>El Sewedy Uni.-PKG.23</v>
      </c>
    </row>
    <row r="331" spans="1:28" x14ac:dyDescent="0.3">
      <c r="A331" s="6" t="s">
        <v>23</v>
      </c>
      <c r="B331" s="6">
        <v>4</v>
      </c>
      <c r="C331" s="1">
        <v>43465</v>
      </c>
      <c r="D331" s="1">
        <v>43459</v>
      </c>
      <c r="E331" s="1">
        <v>43465</v>
      </c>
      <c r="F331">
        <v>17</v>
      </c>
      <c r="G331" s="1">
        <v>43482</v>
      </c>
      <c r="H331" s="1">
        <v>43475</v>
      </c>
      <c r="I331" s="2">
        <v>5121900.2295488827</v>
      </c>
      <c r="J331" s="2">
        <v>3208255.281450022</v>
      </c>
      <c r="K331" s="2">
        <f>SUMIF('collection only'!D:D,eslam.data!AB331,'collection only'!E:E)</f>
        <v>3208255.76</v>
      </c>
      <c r="L331" s="2">
        <v>19721961.880143829</v>
      </c>
      <c r="O331" s="2">
        <v>1556100</v>
      </c>
      <c r="U331" s="2">
        <v>0</v>
      </c>
      <c r="AB331" s="2" t="str">
        <f t="shared" si="10"/>
        <v>El Sewedy Uni.-PKG.24</v>
      </c>
    </row>
    <row r="332" spans="1:28" x14ac:dyDescent="0.3">
      <c r="A332" s="6" t="s">
        <v>23</v>
      </c>
      <c r="B332" s="6">
        <v>5</v>
      </c>
      <c r="C332" s="1">
        <v>43496</v>
      </c>
      <c r="D332" s="1">
        <v>43490</v>
      </c>
      <c r="E332" s="1">
        <v>43496</v>
      </c>
      <c r="F332">
        <v>17</v>
      </c>
      <c r="G332" s="1">
        <v>43513</v>
      </c>
      <c r="H332" s="1">
        <v>43506</v>
      </c>
      <c r="I332" s="2">
        <v>8018043.8083927333</v>
      </c>
      <c r="J332" s="2">
        <v>4527299.6694928566</v>
      </c>
      <c r="K332" s="2">
        <f>SUMIF('collection only'!D:D,eslam.data!AB332,'collection only'!E:E)</f>
        <v>4527299.68</v>
      </c>
      <c r="L332" s="2">
        <v>27740005.688536558</v>
      </c>
      <c r="U332" s="2">
        <v>0</v>
      </c>
      <c r="AB332" s="2" t="str">
        <f t="shared" si="10"/>
        <v>El Sewedy Uni.-PKG.25</v>
      </c>
    </row>
    <row r="333" spans="1:28" x14ac:dyDescent="0.3">
      <c r="A333" s="6" t="s">
        <v>23</v>
      </c>
      <c r="B333" s="6">
        <v>6</v>
      </c>
      <c r="C333" s="1">
        <v>43524</v>
      </c>
      <c r="D333" s="1">
        <v>43521</v>
      </c>
      <c r="E333" s="1">
        <v>43526</v>
      </c>
      <c r="F333">
        <v>17</v>
      </c>
      <c r="G333" s="1">
        <v>43543</v>
      </c>
      <c r="H333" s="1">
        <v>43535</v>
      </c>
      <c r="I333" s="2">
        <v>8105230.811463438</v>
      </c>
      <c r="J333" s="2">
        <v>7457797.2000000002</v>
      </c>
      <c r="K333" s="2">
        <f>SUMIF('collection only'!D:D,eslam.data!AB333,'collection only'!E:E)</f>
        <v>7457797.2400000002</v>
      </c>
      <c r="L333" s="2">
        <v>35845236.5</v>
      </c>
      <c r="O333" s="2">
        <v>1404000</v>
      </c>
      <c r="U333" s="2">
        <v>0</v>
      </c>
      <c r="AB333" s="2" t="str">
        <f t="shared" si="10"/>
        <v>El Sewedy Uni.-PKG.26</v>
      </c>
    </row>
    <row r="334" spans="1:28" x14ac:dyDescent="0.3">
      <c r="A334" s="6" t="s">
        <v>23</v>
      </c>
      <c r="B334" s="6">
        <v>7</v>
      </c>
      <c r="C334" s="1">
        <v>43555</v>
      </c>
      <c r="D334" s="1">
        <v>43549</v>
      </c>
      <c r="E334" s="1">
        <v>43563</v>
      </c>
      <c r="F334">
        <v>17</v>
      </c>
      <c r="G334" s="1">
        <v>43580</v>
      </c>
      <c r="H334" s="1">
        <v>43565</v>
      </c>
      <c r="I334" s="2">
        <v>4929812</v>
      </c>
      <c r="J334" s="2">
        <v>2278076.6</v>
      </c>
      <c r="K334" s="2">
        <f>SUMIF('collection only'!D:D,eslam.data!AB334,'collection only'!E:E)</f>
        <v>2278076.64</v>
      </c>
      <c r="L334" s="2">
        <v>40775048.5</v>
      </c>
      <c r="O334" s="2">
        <v>0</v>
      </c>
      <c r="U334" s="2">
        <v>0</v>
      </c>
      <c r="AB334" s="2" t="str">
        <f t="shared" si="10"/>
        <v>El Sewedy Uni.-PKG.27</v>
      </c>
    </row>
    <row r="335" spans="1:28" x14ac:dyDescent="0.3">
      <c r="A335" s="6" t="s">
        <v>23</v>
      </c>
      <c r="B335" s="6">
        <v>8</v>
      </c>
      <c r="C335" s="1">
        <v>43616</v>
      </c>
      <c r="D335" s="1">
        <v>43608</v>
      </c>
      <c r="E335" s="1">
        <v>43608</v>
      </c>
      <c r="F335">
        <v>17</v>
      </c>
      <c r="G335" s="1">
        <v>43625</v>
      </c>
      <c r="H335" s="1">
        <v>43684</v>
      </c>
      <c r="I335" s="2">
        <v>1755356.799999997</v>
      </c>
      <c r="J335" s="2">
        <v>2625161.5</v>
      </c>
      <c r="K335" s="2">
        <f>SUMIF('collection only'!D:D,eslam.data!AB335,'collection only'!E:E)</f>
        <v>2625161.63</v>
      </c>
      <c r="L335" s="2">
        <v>42530405.299999997</v>
      </c>
      <c r="U335" s="2">
        <v>50000</v>
      </c>
      <c r="AB335" s="2" t="str">
        <f t="shared" si="10"/>
        <v>El Sewedy Uni.-PKG.28</v>
      </c>
    </row>
    <row r="336" spans="1:28" x14ac:dyDescent="0.3">
      <c r="A336" s="6" t="s">
        <v>23</v>
      </c>
      <c r="B336" s="6">
        <v>9</v>
      </c>
      <c r="C336" s="1">
        <v>43921</v>
      </c>
      <c r="D336" s="1">
        <v>44043</v>
      </c>
      <c r="E336" s="1">
        <v>43912</v>
      </c>
      <c r="G336" s="1">
        <v>43921</v>
      </c>
      <c r="H336" s="1">
        <v>43913</v>
      </c>
      <c r="I336" s="2">
        <v>0</v>
      </c>
      <c r="J336" s="2">
        <v>1116423.1000000001</v>
      </c>
      <c r="K336" s="2">
        <f>SUMIF('collection only'!D:D,eslam.data!AB336,'collection only'!E:E)</f>
        <v>1116423</v>
      </c>
      <c r="L336" s="2">
        <v>42530405.299999997</v>
      </c>
      <c r="U336" s="2">
        <v>0</v>
      </c>
      <c r="AB336" s="2" t="str">
        <f t="shared" si="10"/>
        <v>El Sewedy Uni.-PKG.29</v>
      </c>
    </row>
    <row r="337" spans="1:28" x14ac:dyDescent="0.3">
      <c r="A337" s="6" t="s">
        <v>34</v>
      </c>
      <c r="B337" s="6">
        <v>1</v>
      </c>
      <c r="C337" s="1">
        <v>43496</v>
      </c>
      <c r="D337" s="1">
        <v>43496</v>
      </c>
      <c r="E337" s="1">
        <v>43496</v>
      </c>
      <c r="F337">
        <v>14</v>
      </c>
      <c r="G337" s="1">
        <v>43510</v>
      </c>
      <c r="H337" s="1">
        <v>43514</v>
      </c>
      <c r="I337" s="2">
        <v>1805053.36625</v>
      </c>
      <c r="J337" s="2">
        <v>1727255.5661646251</v>
      </c>
      <c r="K337" s="2">
        <f>SUMIF('collection only'!D:D,eslam.data!AB337,'collection only'!E:E)</f>
        <v>41698321.350000001</v>
      </c>
      <c r="L337" s="2">
        <v>1805053.36625</v>
      </c>
      <c r="M337" s="2">
        <v>24971065.75</v>
      </c>
      <c r="N337" s="2">
        <v>15000000</v>
      </c>
      <c r="U337" s="2">
        <v>0</v>
      </c>
      <c r="AB337" s="2" t="str">
        <f t="shared" si="10"/>
        <v>El Sewedy Uni.-PKG.31</v>
      </c>
    </row>
    <row r="338" spans="1:28" x14ac:dyDescent="0.3">
      <c r="A338" s="6" t="s">
        <v>34</v>
      </c>
      <c r="B338" s="6">
        <v>2</v>
      </c>
      <c r="C338" s="1">
        <v>43496</v>
      </c>
      <c r="D338" s="1">
        <v>43496</v>
      </c>
      <c r="E338" s="1">
        <v>43498</v>
      </c>
      <c r="F338">
        <v>14</v>
      </c>
      <c r="G338" s="1">
        <v>43512</v>
      </c>
      <c r="H338" s="1">
        <v>43515</v>
      </c>
      <c r="I338" s="2">
        <v>3340179.7019642862</v>
      </c>
      <c r="J338" s="2">
        <v>3185421.0010953401</v>
      </c>
      <c r="K338" s="2">
        <f>SUMIF('collection only'!D:D,eslam.data!AB338,'collection only'!E:E)</f>
        <v>11185421.17</v>
      </c>
      <c r="L338" s="2">
        <v>3340179.7019642862</v>
      </c>
      <c r="M338" s="2">
        <v>8000000</v>
      </c>
      <c r="U338" s="2">
        <v>0</v>
      </c>
      <c r="AB338" s="2" t="str">
        <f t="shared" si="10"/>
        <v>El Sewedy Uni.-PKG.32</v>
      </c>
    </row>
    <row r="339" spans="1:28" x14ac:dyDescent="0.3">
      <c r="A339" s="6" t="s">
        <v>34</v>
      </c>
      <c r="B339" s="6">
        <v>3</v>
      </c>
      <c r="C339" s="1">
        <v>43524</v>
      </c>
      <c r="D339" s="1">
        <v>43517</v>
      </c>
      <c r="E339" s="1">
        <v>43523</v>
      </c>
      <c r="F339">
        <v>14</v>
      </c>
      <c r="G339" s="1">
        <v>43537</v>
      </c>
      <c r="H339" s="1">
        <v>43536</v>
      </c>
      <c r="I339" s="2">
        <v>2400436.8317857152</v>
      </c>
      <c r="J339" s="2">
        <v>5785718.6000000006</v>
      </c>
      <c r="K339" s="2">
        <f>SUMIF('collection only'!D:D,eslam.data!AB339,'collection only'!E:E)</f>
        <v>17785718.629999999</v>
      </c>
      <c r="L339" s="2">
        <v>7545669.9000000004</v>
      </c>
      <c r="M339" s="2">
        <v>12000000</v>
      </c>
      <c r="O339" s="2">
        <v>3477943.8</v>
      </c>
      <c r="U339" s="2">
        <v>0</v>
      </c>
      <c r="AB339" s="2" t="str">
        <f t="shared" si="10"/>
        <v>El Sewedy Uni.-PKG.33</v>
      </c>
    </row>
    <row r="340" spans="1:28" x14ac:dyDescent="0.3">
      <c r="A340" s="6" t="s">
        <v>34</v>
      </c>
      <c r="B340" s="6">
        <v>4</v>
      </c>
      <c r="C340" s="1">
        <v>43555</v>
      </c>
      <c r="D340" s="1">
        <v>43545</v>
      </c>
      <c r="E340" s="1">
        <v>43548</v>
      </c>
      <c r="F340">
        <v>14</v>
      </c>
      <c r="G340" s="1">
        <v>43562</v>
      </c>
      <c r="H340" s="1">
        <v>43565</v>
      </c>
      <c r="I340" s="2">
        <v>6026842.9000000004</v>
      </c>
      <c r="J340" s="2">
        <v>1785483.1</v>
      </c>
      <c r="K340" s="2">
        <f>SUMIF('collection only'!D:D,eslam.data!AB340,'collection only'!E:E)</f>
        <v>6716669.7599999998</v>
      </c>
      <c r="L340" s="2">
        <v>13572512.800000001</v>
      </c>
      <c r="M340" s="2">
        <v>4931187</v>
      </c>
      <c r="O340" s="2">
        <v>4077447.9</v>
      </c>
      <c r="U340" s="2">
        <v>0</v>
      </c>
      <c r="AB340" s="2" t="str">
        <f t="shared" si="10"/>
        <v>El Sewedy Uni.-PKG.34</v>
      </c>
    </row>
    <row r="341" spans="1:28" x14ac:dyDescent="0.3">
      <c r="A341" s="6" t="s">
        <v>34</v>
      </c>
      <c r="B341" s="6">
        <v>5</v>
      </c>
      <c r="C341" s="1">
        <v>43585</v>
      </c>
      <c r="D341" s="1">
        <v>43576</v>
      </c>
      <c r="E341" s="1">
        <v>43578</v>
      </c>
      <c r="F341">
        <v>14</v>
      </c>
      <c r="G341" s="1">
        <v>43592</v>
      </c>
      <c r="H341" s="1">
        <v>43590</v>
      </c>
      <c r="I341" s="2">
        <v>27458064.600000009</v>
      </c>
      <c r="J341" s="2">
        <v>24218860.600000001</v>
      </c>
      <c r="K341" s="2">
        <f>SUMIF('collection only'!D:D,eslam.data!AB341,'collection only'!E:E)</f>
        <v>24218860.600000001</v>
      </c>
      <c r="L341" s="2">
        <v>41030577.400000013</v>
      </c>
      <c r="O341" s="2">
        <v>16291927.300000001</v>
      </c>
      <c r="U341" s="2">
        <v>0</v>
      </c>
      <c r="AB341" s="2" t="str">
        <f t="shared" si="10"/>
        <v>El Sewedy Uni.-PKG.35</v>
      </c>
    </row>
    <row r="342" spans="1:28" x14ac:dyDescent="0.3">
      <c r="A342" s="6" t="s">
        <v>34</v>
      </c>
      <c r="B342" s="6">
        <v>6</v>
      </c>
      <c r="C342" s="1">
        <v>43616</v>
      </c>
      <c r="D342" s="1">
        <v>43610</v>
      </c>
      <c r="E342" s="1">
        <v>43617</v>
      </c>
      <c r="F342">
        <v>14</v>
      </c>
      <c r="G342" s="1">
        <v>43631</v>
      </c>
      <c r="H342" s="1">
        <v>43632</v>
      </c>
      <c r="I342" s="2">
        <v>30765208.300000001</v>
      </c>
      <c r="J342" s="2">
        <v>26656864.300000001</v>
      </c>
      <c r="K342" s="2">
        <f>SUMIF('collection only'!D:D,eslam.data!AB342,'collection only'!E:E)</f>
        <v>26716091.609999999</v>
      </c>
      <c r="L342" s="2">
        <v>71795785.700000003</v>
      </c>
      <c r="O342" s="2">
        <v>10815243.6</v>
      </c>
      <c r="U342" s="2">
        <v>0</v>
      </c>
      <c r="AB342" s="2" t="str">
        <f t="shared" si="10"/>
        <v>El Sewedy Uni.-PKG.36</v>
      </c>
    </row>
    <row r="343" spans="1:28" x14ac:dyDescent="0.3">
      <c r="A343" s="6" t="s">
        <v>34</v>
      </c>
      <c r="B343" s="6">
        <v>7</v>
      </c>
      <c r="C343" s="1">
        <v>43646</v>
      </c>
      <c r="D343" s="1">
        <v>43650</v>
      </c>
      <c r="E343" s="1">
        <v>43654</v>
      </c>
      <c r="F343">
        <v>14</v>
      </c>
      <c r="G343" s="1">
        <v>43668</v>
      </c>
      <c r="H343" s="1">
        <v>43671</v>
      </c>
      <c r="I343" s="2">
        <v>41332921.099999987</v>
      </c>
      <c r="J343" s="2">
        <v>22410862.510000002</v>
      </c>
      <c r="K343" s="2">
        <f>SUMIF('collection only'!D:D,eslam.data!AB343,'collection only'!E:E)</f>
        <v>22410862.509999998</v>
      </c>
      <c r="L343" s="2">
        <v>113128706.8</v>
      </c>
      <c r="O343" s="2">
        <v>20405227.899999999</v>
      </c>
      <c r="U343" s="2">
        <v>0</v>
      </c>
      <c r="AB343" s="2" t="str">
        <f t="shared" si="10"/>
        <v>El Sewedy Uni.-PKG.37</v>
      </c>
    </row>
    <row r="344" spans="1:28" x14ac:dyDescent="0.3">
      <c r="A344" s="6" t="s">
        <v>34</v>
      </c>
      <c r="B344" s="6">
        <v>8</v>
      </c>
      <c r="C344" s="1">
        <v>43677</v>
      </c>
      <c r="D344" s="1">
        <v>43677</v>
      </c>
      <c r="E344" s="1">
        <v>43685</v>
      </c>
      <c r="F344">
        <v>14</v>
      </c>
      <c r="G344" s="1">
        <v>43699</v>
      </c>
      <c r="H344" s="1">
        <v>43701</v>
      </c>
      <c r="I344" s="2">
        <v>23588218.300000001</v>
      </c>
      <c r="J344" s="2">
        <v>13598061.6</v>
      </c>
      <c r="K344" s="2">
        <f>SUMIF('collection only'!D:D,eslam.data!AB344,'collection only'!E:E)</f>
        <v>12292368.359999999</v>
      </c>
      <c r="L344" s="2">
        <v>136716925.09999999</v>
      </c>
      <c r="O344" s="2">
        <v>16590818.6</v>
      </c>
      <c r="U344" s="2">
        <v>0</v>
      </c>
      <c r="AB344" s="2" t="str">
        <f t="shared" si="10"/>
        <v>El Sewedy Uni.-PKG.38</v>
      </c>
    </row>
    <row r="345" spans="1:28" x14ac:dyDescent="0.3">
      <c r="A345" s="6" t="s">
        <v>34</v>
      </c>
      <c r="B345" s="6">
        <v>9</v>
      </c>
      <c r="C345" s="1">
        <v>43708</v>
      </c>
      <c r="D345" s="1">
        <v>43698</v>
      </c>
      <c r="E345" s="1">
        <v>43701</v>
      </c>
      <c r="F345">
        <v>14</v>
      </c>
      <c r="G345" s="1">
        <v>43715</v>
      </c>
      <c r="H345" s="1">
        <v>43705</v>
      </c>
      <c r="I345" s="2">
        <v>30130968</v>
      </c>
      <c r="J345" s="2">
        <v>19410255.300000001</v>
      </c>
      <c r="K345" s="2">
        <f>SUMIF('collection only'!D:D,eslam.data!AB345,'collection only'!E:E)</f>
        <v>19287810.690000001</v>
      </c>
      <c r="L345" s="2">
        <v>166847893.09999999</v>
      </c>
      <c r="O345" s="2">
        <v>4696608.5</v>
      </c>
      <c r="U345" s="2">
        <v>0</v>
      </c>
      <c r="AB345" s="2" t="str">
        <f t="shared" si="10"/>
        <v>El Sewedy Uni.-PKG.39</v>
      </c>
    </row>
    <row r="346" spans="1:28" x14ac:dyDescent="0.3">
      <c r="A346" s="6" t="s">
        <v>34</v>
      </c>
      <c r="B346" s="6">
        <v>10</v>
      </c>
      <c r="C346" s="1">
        <v>43708</v>
      </c>
      <c r="D346" s="1">
        <v>43718</v>
      </c>
      <c r="E346" s="1">
        <v>43724</v>
      </c>
      <c r="F346">
        <v>14</v>
      </c>
      <c r="G346" s="1">
        <v>43738</v>
      </c>
      <c r="H346" s="1">
        <v>43737</v>
      </c>
      <c r="I346" s="2">
        <v>28039187.700000022</v>
      </c>
      <c r="J346" s="2">
        <v>20919758.800000001</v>
      </c>
      <c r="K346" s="2">
        <f>SUMIF('collection only'!D:D,eslam.data!AB346,'collection only'!E:E)</f>
        <v>20919758.800000001</v>
      </c>
      <c r="L346" s="2">
        <v>194887080.80000001</v>
      </c>
      <c r="O346" s="2">
        <v>1904733.1</v>
      </c>
      <c r="U346" s="2">
        <v>0</v>
      </c>
      <c r="AB346" s="2" t="str">
        <f t="shared" si="10"/>
        <v>El Sewedy Uni.-PKG.310</v>
      </c>
    </row>
    <row r="347" spans="1:28" x14ac:dyDescent="0.3">
      <c r="A347" s="6" t="s">
        <v>34</v>
      </c>
      <c r="B347" s="6">
        <v>11</v>
      </c>
      <c r="C347" s="1">
        <v>43769</v>
      </c>
      <c r="D347" s="1">
        <v>43769</v>
      </c>
      <c r="E347" s="1">
        <v>43821</v>
      </c>
      <c r="F347">
        <v>14</v>
      </c>
      <c r="G347" s="1">
        <v>43835</v>
      </c>
      <c r="H347" s="1">
        <v>43831</v>
      </c>
      <c r="I347" s="2">
        <v>16304632.09999999</v>
      </c>
      <c r="J347" s="2">
        <v>2318168.2000000002</v>
      </c>
      <c r="K347" s="2">
        <f>SUMIF('collection only'!D:D,eslam.data!AB347,'collection only'!E:E)</f>
        <v>2318161.39</v>
      </c>
      <c r="L347" s="2">
        <v>211191712.90000001</v>
      </c>
      <c r="U347" s="2">
        <v>3221774.75</v>
      </c>
      <c r="AB347" s="2" t="str">
        <f t="shared" si="10"/>
        <v>El Sewedy Uni.-PKG.311</v>
      </c>
    </row>
    <row r="348" spans="1:28" x14ac:dyDescent="0.3">
      <c r="A348" s="6" t="s">
        <v>34</v>
      </c>
      <c r="B348" s="6">
        <v>12</v>
      </c>
      <c r="C348" s="1">
        <v>43769</v>
      </c>
      <c r="D348" s="1">
        <v>43769</v>
      </c>
      <c r="E348" s="1">
        <v>43990</v>
      </c>
      <c r="F348">
        <v>14</v>
      </c>
      <c r="G348" s="1">
        <v>44004</v>
      </c>
      <c r="H348" s="1">
        <v>44003</v>
      </c>
      <c r="I348" s="2">
        <v>0</v>
      </c>
      <c r="J348" s="2">
        <v>1515470</v>
      </c>
      <c r="K348" s="2">
        <f>SUMIF('collection only'!D:D,eslam.data!AB348,'collection only'!E:E)</f>
        <v>1515470</v>
      </c>
      <c r="L348" s="2">
        <v>211191712.90000001</v>
      </c>
      <c r="U348" s="2">
        <v>1706304.8</v>
      </c>
      <c r="AB348" s="2" t="str">
        <f t="shared" si="10"/>
        <v>El Sewedy Uni.-PKG.312</v>
      </c>
    </row>
    <row r="349" spans="1:28" x14ac:dyDescent="0.3">
      <c r="A349" s="6" t="s">
        <v>34</v>
      </c>
      <c r="B349" s="6">
        <v>13</v>
      </c>
      <c r="C349" s="1">
        <v>44104</v>
      </c>
      <c r="D349" s="1">
        <v>44091</v>
      </c>
      <c r="E349" s="1">
        <v>44150</v>
      </c>
      <c r="F349">
        <v>14</v>
      </c>
      <c r="G349" s="1">
        <v>44164</v>
      </c>
      <c r="K349" s="2">
        <f>SUMIF('collection only'!D:D,eslam.data!AB349,'collection only'!E:E)</f>
        <v>6845790.2999999998</v>
      </c>
      <c r="U349" s="2">
        <v>0</v>
      </c>
      <c r="AB349" s="2" t="str">
        <f t="shared" si="10"/>
        <v>El Sewedy Uni.-PKG.313</v>
      </c>
    </row>
    <row r="350" spans="1:28" x14ac:dyDescent="0.3">
      <c r="A350" s="6" t="s">
        <v>5</v>
      </c>
      <c r="B350" s="6">
        <v>1</v>
      </c>
      <c r="C350" s="1">
        <v>43008</v>
      </c>
      <c r="D350" s="1">
        <v>43009</v>
      </c>
      <c r="E350" s="1">
        <v>43009</v>
      </c>
      <c r="F350">
        <v>15</v>
      </c>
      <c r="G350" s="1">
        <v>43024</v>
      </c>
      <c r="H350" s="1">
        <v>43016</v>
      </c>
      <c r="I350" s="2">
        <v>17022109.469999999</v>
      </c>
      <c r="J350" s="2">
        <v>13617687.58</v>
      </c>
      <c r="K350" s="2">
        <f>SUMIF('collection only'!D:D,eslam.data!AB350,'collection only'!E:E)</f>
        <v>13532577.039999999</v>
      </c>
      <c r="L350" s="2">
        <v>17022109.469999999</v>
      </c>
      <c r="U350" s="2">
        <v>0</v>
      </c>
      <c r="AB350" s="2" t="str">
        <f t="shared" si="10"/>
        <v>Elco Steel1</v>
      </c>
    </row>
    <row r="351" spans="1:28" x14ac:dyDescent="0.3">
      <c r="A351" s="6" t="s">
        <v>5</v>
      </c>
      <c r="B351" s="6">
        <v>2</v>
      </c>
      <c r="C351" s="1">
        <v>43039</v>
      </c>
      <c r="D351" s="1">
        <v>43033</v>
      </c>
      <c r="E351" s="1">
        <v>43033</v>
      </c>
      <c r="F351">
        <v>15</v>
      </c>
      <c r="G351" s="1">
        <v>43048</v>
      </c>
      <c r="H351" s="1">
        <v>43037</v>
      </c>
      <c r="I351" s="2">
        <v>54045554.240000002</v>
      </c>
      <c r="J351" s="2">
        <v>42881105.07</v>
      </c>
      <c r="K351" s="2">
        <f>SUMIF('collection only'!D:D,eslam.data!AB351,'collection only'!E:E)</f>
        <v>42881105.07</v>
      </c>
      <c r="L351" s="2">
        <v>71067663.709999993</v>
      </c>
      <c r="U351" s="2">
        <v>0</v>
      </c>
      <c r="AB351" s="2" t="str">
        <f t="shared" si="10"/>
        <v>Elco Steel2</v>
      </c>
    </row>
    <row r="352" spans="1:28" x14ac:dyDescent="0.3">
      <c r="A352" s="6" t="s">
        <v>5</v>
      </c>
      <c r="B352" s="6">
        <v>3</v>
      </c>
      <c r="C352" s="1">
        <v>43069</v>
      </c>
      <c r="D352" s="1">
        <v>43069</v>
      </c>
      <c r="E352" s="1">
        <v>43066</v>
      </c>
      <c r="F352">
        <v>15</v>
      </c>
      <c r="G352" s="1">
        <v>43081</v>
      </c>
      <c r="H352" s="1">
        <v>43067</v>
      </c>
      <c r="I352" s="2">
        <v>68968024.810000017</v>
      </c>
      <c r="J352" s="2">
        <v>54829579.719999999</v>
      </c>
      <c r="K352" s="2">
        <f>SUMIF('collection only'!D:D,eslam.data!AB352,'collection only'!E:E)</f>
        <v>54829579.719999999</v>
      </c>
      <c r="L352" s="2">
        <v>140035688.52000001</v>
      </c>
      <c r="O352" s="2">
        <v>0</v>
      </c>
      <c r="U352" s="2">
        <v>0</v>
      </c>
      <c r="AB352" s="2" t="str">
        <f t="shared" si="10"/>
        <v>Elco Steel3</v>
      </c>
    </row>
    <row r="353" spans="1:28" x14ac:dyDescent="0.3">
      <c r="A353" s="6" t="s">
        <v>5</v>
      </c>
      <c r="B353" s="6">
        <v>4</v>
      </c>
      <c r="C353" s="1">
        <v>43100</v>
      </c>
      <c r="D353" s="1">
        <v>43100</v>
      </c>
      <c r="E353" s="1">
        <v>43096</v>
      </c>
      <c r="F353">
        <v>15</v>
      </c>
      <c r="G353" s="1">
        <v>43111</v>
      </c>
      <c r="H353" s="1">
        <v>43102</v>
      </c>
      <c r="I353" s="2">
        <v>45198074.670000002</v>
      </c>
      <c r="J353" s="2">
        <v>35932469.359999999</v>
      </c>
      <c r="K353" s="2">
        <f>SUMIF('collection only'!D:D,eslam.data!AB353,'collection only'!E:E)</f>
        <v>35932469.350000001</v>
      </c>
      <c r="L353" s="2">
        <v>185233763.18000001</v>
      </c>
      <c r="O353" s="2">
        <v>0</v>
      </c>
      <c r="U353" s="2">
        <v>0</v>
      </c>
      <c r="AB353" s="2" t="str">
        <f t="shared" si="10"/>
        <v>Elco Steel4</v>
      </c>
    </row>
    <row r="354" spans="1:28" x14ac:dyDescent="0.3">
      <c r="A354" s="6" t="s">
        <v>5</v>
      </c>
      <c r="B354" s="6">
        <v>5</v>
      </c>
      <c r="C354" s="1">
        <v>43131</v>
      </c>
      <c r="D354" s="1">
        <v>43131</v>
      </c>
      <c r="E354" s="1">
        <v>43131</v>
      </c>
      <c r="F354">
        <v>15</v>
      </c>
      <c r="G354" s="1">
        <v>43146</v>
      </c>
      <c r="H354" s="1">
        <v>43143</v>
      </c>
      <c r="I354" s="2">
        <v>15262763.5</v>
      </c>
      <c r="J354" s="2">
        <v>12133896.98</v>
      </c>
      <c r="K354" s="2">
        <f>SUMIF('collection only'!D:D,eslam.data!AB354,'collection only'!E:E)</f>
        <v>12038252.26</v>
      </c>
      <c r="L354" s="2">
        <v>200496526.68000001</v>
      </c>
      <c r="O354" s="2">
        <v>0</v>
      </c>
      <c r="U354" s="2">
        <v>0</v>
      </c>
      <c r="AB354" s="2" t="str">
        <f t="shared" si="10"/>
        <v>Elco Steel5</v>
      </c>
    </row>
    <row r="355" spans="1:28" x14ac:dyDescent="0.3">
      <c r="A355" s="6" t="s">
        <v>5</v>
      </c>
      <c r="B355" s="6">
        <v>6</v>
      </c>
      <c r="C355" s="1">
        <v>43159</v>
      </c>
      <c r="D355" s="1">
        <v>43163</v>
      </c>
      <c r="E355" s="1">
        <v>43163</v>
      </c>
      <c r="F355">
        <v>15</v>
      </c>
      <c r="G355" s="1">
        <v>43178</v>
      </c>
      <c r="H355" s="1">
        <v>43172</v>
      </c>
      <c r="I355" s="2">
        <v>23107300.219999999</v>
      </c>
      <c r="J355" s="2">
        <v>19914658.949999999</v>
      </c>
      <c r="K355" s="2">
        <f>SUMIF('collection only'!D:D,eslam.data!AB355,'collection only'!E:E)</f>
        <v>20100303</v>
      </c>
      <c r="L355" s="2">
        <v>223603826.90000001</v>
      </c>
      <c r="O355" s="2">
        <v>0</v>
      </c>
      <c r="U355" s="2">
        <v>95644.72</v>
      </c>
      <c r="AB355" s="2" t="str">
        <f t="shared" si="10"/>
        <v>Elco Steel6</v>
      </c>
    </row>
    <row r="356" spans="1:28" x14ac:dyDescent="0.3">
      <c r="A356" s="6" t="s">
        <v>5</v>
      </c>
      <c r="B356" s="6">
        <v>7</v>
      </c>
      <c r="C356" s="1">
        <v>43190</v>
      </c>
      <c r="D356" s="1">
        <v>43186</v>
      </c>
      <c r="E356" s="1">
        <v>43199</v>
      </c>
      <c r="F356">
        <v>15</v>
      </c>
      <c r="G356" s="1">
        <v>43214</v>
      </c>
      <c r="H356" s="1">
        <v>43207</v>
      </c>
      <c r="I356" s="2">
        <v>9962100.8200000003</v>
      </c>
      <c r="J356" s="2">
        <v>7919870.1500000004</v>
      </c>
      <c r="K356" s="2">
        <f>SUMIF('collection only'!D:D,eslam.data!AB356,'collection only'!E:E)</f>
        <v>7919870.1699999999</v>
      </c>
      <c r="L356" s="2">
        <v>233565927.72</v>
      </c>
      <c r="O356" s="2">
        <v>0</v>
      </c>
      <c r="U356" s="2">
        <v>95644.72</v>
      </c>
      <c r="AB356" s="2" t="str">
        <f t="shared" si="10"/>
        <v>Elco Steel7</v>
      </c>
    </row>
    <row r="357" spans="1:28" x14ac:dyDescent="0.3">
      <c r="A357" s="6" t="s">
        <v>5</v>
      </c>
      <c r="B357" s="6">
        <v>8</v>
      </c>
      <c r="C357" s="1">
        <v>43220</v>
      </c>
      <c r="D357" s="1">
        <v>43220</v>
      </c>
      <c r="E357" s="1">
        <v>43223</v>
      </c>
      <c r="F357">
        <v>15</v>
      </c>
      <c r="G357" s="1">
        <v>43238</v>
      </c>
      <c r="H357" s="1">
        <v>43246</v>
      </c>
      <c r="I357" s="2">
        <v>7984975.6399999857</v>
      </c>
      <c r="J357" s="2">
        <v>6348055.6399999997</v>
      </c>
      <c r="K357" s="2">
        <f>SUMIF('collection only'!D:D,eslam.data!AB357,'collection only'!E:E)</f>
        <v>6348055.6399999997</v>
      </c>
      <c r="L357" s="2">
        <v>241550903.36000001</v>
      </c>
      <c r="O357" s="2">
        <v>0</v>
      </c>
      <c r="U357" s="2">
        <v>95644.72</v>
      </c>
      <c r="AB357" s="2" t="str">
        <f t="shared" si="10"/>
        <v>Elco Steel8</v>
      </c>
    </row>
    <row r="358" spans="1:28" x14ac:dyDescent="0.3">
      <c r="A358" s="6" t="s">
        <v>5</v>
      </c>
      <c r="B358" s="6">
        <v>9</v>
      </c>
      <c r="C358" s="1">
        <v>43251</v>
      </c>
      <c r="D358" s="1">
        <v>43251</v>
      </c>
      <c r="E358" s="1">
        <v>43258</v>
      </c>
      <c r="F358">
        <v>15</v>
      </c>
      <c r="G358" s="1">
        <v>43273</v>
      </c>
      <c r="H358" s="1">
        <v>43283</v>
      </c>
      <c r="I358" s="2">
        <v>1027177.939999998</v>
      </c>
      <c r="J358" s="2">
        <v>740665.1</v>
      </c>
      <c r="K358" s="2">
        <f>SUMIF('collection only'!D:D,eslam.data!AB358,'collection only'!E:E)</f>
        <v>740665.09</v>
      </c>
      <c r="L358" s="2">
        <v>242578081.30000001</v>
      </c>
      <c r="O358" s="2">
        <v>0</v>
      </c>
      <c r="U358" s="2">
        <v>171586.08</v>
      </c>
      <c r="AB358" s="2" t="str">
        <f t="shared" si="10"/>
        <v>Elco Steel9</v>
      </c>
    </row>
    <row r="359" spans="1:28" x14ac:dyDescent="0.3">
      <c r="A359" s="6" t="s">
        <v>5</v>
      </c>
      <c r="B359" s="6">
        <v>10</v>
      </c>
      <c r="C359" s="1">
        <v>43281</v>
      </c>
      <c r="D359" s="1">
        <v>43281</v>
      </c>
      <c r="E359" s="1">
        <v>43286</v>
      </c>
      <c r="F359">
        <v>15</v>
      </c>
      <c r="G359" s="1">
        <v>43301</v>
      </c>
      <c r="H359" s="1">
        <v>43298</v>
      </c>
      <c r="I359" s="2">
        <v>5032217.2099999785</v>
      </c>
      <c r="J359" s="2">
        <v>4000612.68</v>
      </c>
      <c r="K359" s="2">
        <f>SUMIF('collection only'!D:D,eslam.data!AB359,'collection only'!E:E)</f>
        <v>4000000</v>
      </c>
      <c r="L359" s="2">
        <v>247610298.50999999</v>
      </c>
      <c r="O359" s="2">
        <v>0</v>
      </c>
      <c r="U359" s="2">
        <v>171586.08</v>
      </c>
      <c r="AB359" s="2" t="str">
        <f t="shared" si="10"/>
        <v>Elco Steel10</v>
      </c>
    </row>
    <row r="360" spans="1:28" x14ac:dyDescent="0.3">
      <c r="A360" s="6" t="s">
        <v>5</v>
      </c>
      <c r="B360" s="6">
        <v>11</v>
      </c>
      <c r="C360" s="1">
        <v>43312</v>
      </c>
      <c r="D360" s="1">
        <v>43312</v>
      </c>
      <c r="E360" s="1">
        <v>43324</v>
      </c>
      <c r="F360">
        <v>15</v>
      </c>
      <c r="G360" s="1">
        <v>43339</v>
      </c>
      <c r="H360" s="1">
        <v>43338</v>
      </c>
      <c r="I360" s="2">
        <v>8902176.7600000203</v>
      </c>
      <c r="J360" s="2">
        <v>7077230.5162500441</v>
      </c>
      <c r="K360" s="2">
        <f>SUMIF('collection only'!D:D,eslam.data!AB360,'collection only'!E:E)</f>
        <v>7075101.6600000001</v>
      </c>
      <c r="L360" s="2">
        <v>256512475.27000001</v>
      </c>
      <c r="O360" s="2">
        <v>0</v>
      </c>
      <c r="U360" s="2">
        <v>171586.08</v>
      </c>
      <c r="AB360" s="2" t="str">
        <f t="shared" si="10"/>
        <v>Elco Steel11</v>
      </c>
    </row>
    <row r="361" spans="1:28" x14ac:dyDescent="0.3">
      <c r="A361" s="6" t="s">
        <v>5</v>
      </c>
      <c r="B361" s="6">
        <v>12</v>
      </c>
      <c r="C361" s="1">
        <v>43343</v>
      </c>
      <c r="D361" s="1">
        <v>43355</v>
      </c>
      <c r="E361" s="1">
        <v>43355</v>
      </c>
      <c r="F361">
        <v>15</v>
      </c>
      <c r="G361" s="1">
        <v>43370</v>
      </c>
      <c r="K361" s="2">
        <f>SUMIF('collection only'!D:D,eslam.data!AB361,'collection only'!E:E)</f>
        <v>2485656</v>
      </c>
      <c r="U361" s="2">
        <v>0</v>
      </c>
      <c r="AB361" s="2" t="str">
        <f t="shared" si="10"/>
        <v>Elco Steel12</v>
      </c>
    </row>
    <row r="362" spans="1:28" x14ac:dyDescent="0.3">
      <c r="A362" s="6" t="s">
        <v>5</v>
      </c>
      <c r="B362" s="6">
        <v>13</v>
      </c>
      <c r="C362" s="1">
        <v>43373</v>
      </c>
      <c r="D362" s="1">
        <v>43373</v>
      </c>
      <c r="E362" s="1">
        <v>43383</v>
      </c>
      <c r="F362">
        <v>15</v>
      </c>
      <c r="G362" s="1">
        <v>43398</v>
      </c>
      <c r="K362" s="2">
        <f>SUMIF('collection only'!D:D,eslam.data!AB362,'collection only'!E:E)</f>
        <v>2518616.1800000002</v>
      </c>
      <c r="U362" s="2">
        <v>0</v>
      </c>
      <c r="AB362" s="2" t="str">
        <f t="shared" si="10"/>
        <v>Elco Steel13</v>
      </c>
    </row>
    <row r="363" spans="1:28" x14ac:dyDescent="0.3">
      <c r="A363" s="6" t="s">
        <v>5</v>
      </c>
      <c r="B363" s="6">
        <v>14</v>
      </c>
      <c r="C363" s="1">
        <v>43404</v>
      </c>
      <c r="D363" s="1">
        <v>43404</v>
      </c>
      <c r="E363" s="1">
        <v>43416</v>
      </c>
      <c r="F363">
        <v>15</v>
      </c>
      <c r="G363" s="1">
        <v>43431</v>
      </c>
      <c r="K363" s="2">
        <f>SUMIF('collection only'!D:D,eslam.data!AB363,'collection only'!E:E)</f>
        <v>2857649.27</v>
      </c>
      <c r="U363" s="2">
        <v>0</v>
      </c>
      <c r="AB363" s="2" t="str">
        <f t="shared" si="10"/>
        <v>Elco Steel14</v>
      </c>
    </row>
    <row r="364" spans="1:28" x14ac:dyDescent="0.3">
      <c r="A364" s="6" t="s">
        <v>5</v>
      </c>
      <c r="B364" s="6">
        <v>15</v>
      </c>
      <c r="C364" s="1">
        <v>43434</v>
      </c>
      <c r="D364" s="1">
        <v>43434</v>
      </c>
      <c r="E364" s="1">
        <v>43446</v>
      </c>
      <c r="F364">
        <v>15</v>
      </c>
      <c r="G364" s="1">
        <v>43461</v>
      </c>
      <c r="K364" s="2">
        <f>SUMIF('collection only'!D:D,eslam.data!AB364,'collection only'!E:E)</f>
        <v>1595365.5</v>
      </c>
      <c r="U364" s="2">
        <v>0</v>
      </c>
      <c r="AB364" s="2" t="str">
        <f t="shared" si="10"/>
        <v>Elco Steel15</v>
      </c>
    </row>
    <row r="365" spans="1:28" x14ac:dyDescent="0.3">
      <c r="A365" s="6" t="s">
        <v>5</v>
      </c>
      <c r="B365" s="6">
        <v>16</v>
      </c>
      <c r="C365" s="1">
        <v>43465</v>
      </c>
      <c r="D365" s="1">
        <v>43465</v>
      </c>
      <c r="E365" s="1">
        <v>43471</v>
      </c>
      <c r="F365">
        <v>15</v>
      </c>
      <c r="G365" s="1">
        <v>43486</v>
      </c>
      <c r="K365" s="2">
        <f>SUMIF('collection only'!D:D,eslam.data!AB365,'collection only'!E:E)</f>
        <v>310509.31</v>
      </c>
      <c r="U365" s="2">
        <v>0</v>
      </c>
      <c r="AB365" s="2" t="str">
        <f t="shared" si="10"/>
        <v>Elco Steel16</v>
      </c>
    </row>
    <row r="366" spans="1:28" x14ac:dyDescent="0.3">
      <c r="A366" s="6" t="s">
        <v>5</v>
      </c>
      <c r="B366" s="6">
        <v>17</v>
      </c>
      <c r="C366" s="1">
        <v>43496</v>
      </c>
      <c r="D366" s="1">
        <v>43496</v>
      </c>
      <c r="E366" s="1">
        <v>43509</v>
      </c>
      <c r="F366">
        <v>15</v>
      </c>
      <c r="G366" s="1">
        <v>43524</v>
      </c>
      <c r="K366" s="2">
        <f>SUMIF('collection only'!D:D,eslam.data!AB366,'collection only'!E:E)</f>
        <v>1079101.72</v>
      </c>
      <c r="U366" s="2">
        <v>0</v>
      </c>
      <c r="AB366" s="2" t="str">
        <f t="shared" si="10"/>
        <v>Elco Steel17</v>
      </c>
    </row>
    <row r="367" spans="1:28" x14ac:dyDescent="0.3">
      <c r="A367" s="6" t="s">
        <v>17</v>
      </c>
      <c r="B367" s="6">
        <v>1</v>
      </c>
      <c r="C367" s="1">
        <v>43131</v>
      </c>
      <c r="D367" s="1">
        <v>43131</v>
      </c>
      <c r="E367" s="1">
        <v>43131</v>
      </c>
      <c r="F367">
        <v>15</v>
      </c>
      <c r="G367" s="1">
        <v>43146</v>
      </c>
      <c r="H367" s="1">
        <v>43143</v>
      </c>
      <c r="I367" s="2">
        <v>1576783.88</v>
      </c>
      <c r="J367" s="2">
        <v>1253543.180625</v>
      </c>
      <c r="K367" s="2">
        <f>SUMIF('collection only'!D:D,eslam.data!AB367,'collection only'!E:E)</f>
        <v>1253543.180625</v>
      </c>
      <c r="L367" s="2">
        <v>1576783.88</v>
      </c>
      <c r="U367" s="2">
        <v>0</v>
      </c>
      <c r="AB367" s="2" t="str">
        <f t="shared" si="10"/>
        <v>Elco Steel - ADMIN.1</v>
      </c>
    </row>
    <row r="368" spans="1:28" x14ac:dyDescent="0.3">
      <c r="A368" s="6" t="s">
        <v>17</v>
      </c>
      <c r="B368" s="6">
        <v>2</v>
      </c>
      <c r="C368" s="1">
        <v>43159</v>
      </c>
      <c r="D368" s="1">
        <v>43163</v>
      </c>
      <c r="E368" s="1">
        <v>43163</v>
      </c>
      <c r="F368">
        <v>15</v>
      </c>
      <c r="G368" s="1">
        <v>43178</v>
      </c>
      <c r="H368" s="1">
        <v>43172</v>
      </c>
      <c r="I368" s="2">
        <v>3644932.88</v>
      </c>
      <c r="J368" s="2">
        <v>2897721.64</v>
      </c>
      <c r="K368" s="2">
        <f>SUMIF('collection only'!D:D,eslam.data!AB368,'collection only'!E:E)</f>
        <v>2897721.63</v>
      </c>
      <c r="L368" s="2">
        <v>5221716.76</v>
      </c>
      <c r="O368" s="2">
        <v>0</v>
      </c>
      <c r="U368" s="2">
        <v>0</v>
      </c>
      <c r="AB368" s="2" t="str">
        <f t="shared" si="10"/>
        <v>Elco Steel - ADMIN.2</v>
      </c>
    </row>
    <row r="369" spans="1:28" x14ac:dyDescent="0.3">
      <c r="A369" s="6" t="s">
        <v>17</v>
      </c>
      <c r="B369" s="6">
        <v>3</v>
      </c>
      <c r="C369" s="1">
        <v>43190</v>
      </c>
      <c r="D369" s="1">
        <v>43186</v>
      </c>
      <c r="E369" s="1">
        <v>43199</v>
      </c>
      <c r="F369">
        <v>15</v>
      </c>
      <c r="G369" s="1">
        <v>43214</v>
      </c>
      <c r="H369" s="1">
        <v>43207</v>
      </c>
      <c r="I369" s="2">
        <v>4011218.17</v>
      </c>
      <c r="J369" s="2">
        <v>3188918.45</v>
      </c>
      <c r="K369" s="2">
        <f>SUMIF('collection only'!D:D,eslam.data!AB369,'collection only'!E:E)</f>
        <v>3188918.44</v>
      </c>
      <c r="L369" s="2">
        <v>9232934.9299999997</v>
      </c>
      <c r="O369" s="2">
        <v>0</v>
      </c>
      <c r="U369" s="2">
        <v>0</v>
      </c>
      <c r="AB369" s="2" t="str">
        <f t="shared" si="10"/>
        <v>Elco Steel - ADMIN.3</v>
      </c>
    </row>
    <row r="370" spans="1:28" x14ac:dyDescent="0.3">
      <c r="A370" s="6" t="s">
        <v>17</v>
      </c>
      <c r="B370" s="6">
        <v>4</v>
      </c>
      <c r="C370" s="1">
        <v>43220</v>
      </c>
      <c r="D370" s="1">
        <v>43220</v>
      </c>
      <c r="E370" s="1">
        <v>43223</v>
      </c>
      <c r="F370">
        <v>15</v>
      </c>
      <c r="G370" s="1">
        <v>43238</v>
      </c>
      <c r="H370" s="1">
        <v>43246</v>
      </c>
      <c r="I370" s="2">
        <v>4549688.4399999985</v>
      </c>
      <c r="J370" s="2">
        <v>3617002.31</v>
      </c>
      <c r="K370" s="2">
        <f>SUMIF('collection only'!D:D,eslam.data!AB370,'collection only'!E:E)</f>
        <v>3617002.31</v>
      </c>
      <c r="L370" s="2">
        <v>13782623.369999999</v>
      </c>
      <c r="O370" s="2">
        <v>0</v>
      </c>
      <c r="U370" s="2">
        <v>0</v>
      </c>
      <c r="AB370" s="2" t="str">
        <f t="shared" si="10"/>
        <v>Elco Steel - ADMIN.4</v>
      </c>
    </row>
    <row r="371" spans="1:28" x14ac:dyDescent="0.3">
      <c r="A371" s="6" t="s">
        <v>17</v>
      </c>
      <c r="B371" s="6">
        <v>5</v>
      </c>
      <c r="C371" s="1">
        <v>43251</v>
      </c>
      <c r="D371" s="1">
        <v>43251</v>
      </c>
      <c r="E371" s="1">
        <v>43258</v>
      </c>
      <c r="F371">
        <v>15</v>
      </c>
      <c r="G371" s="1">
        <v>43273</v>
      </c>
      <c r="H371" s="1">
        <v>43283</v>
      </c>
      <c r="I371" s="2">
        <v>2288094.620000001</v>
      </c>
      <c r="J371" s="2">
        <v>1819035.23</v>
      </c>
      <c r="K371" s="2">
        <f>SUMIF('collection only'!D:D,eslam.data!AB371,'collection only'!E:E)</f>
        <v>1819035.22</v>
      </c>
      <c r="L371" s="2">
        <v>16070717.99</v>
      </c>
      <c r="O371" s="2">
        <v>0</v>
      </c>
      <c r="U371" s="2">
        <v>0</v>
      </c>
      <c r="AB371" s="2" t="str">
        <f t="shared" si="10"/>
        <v>Elco Steel - ADMIN.5</v>
      </c>
    </row>
    <row r="372" spans="1:28" x14ac:dyDescent="0.3">
      <c r="A372" s="6" t="s">
        <v>17</v>
      </c>
      <c r="B372" s="6">
        <v>6</v>
      </c>
      <c r="C372" s="1">
        <v>43281</v>
      </c>
      <c r="D372" s="1">
        <v>43281</v>
      </c>
      <c r="E372" s="1">
        <v>43286</v>
      </c>
      <c r="F372">
        <v>15</v>
      </c>
      <c r="G372" s="1">
        <v>43301</v>
      </c>
      <c r="H372" s="1">
        <v>43298</v>
      </c>
      <c r="I372" s="2">
        <v>6362324.0299999993</v>
      </c>
      <c r="J372" s="2">
        <v>5094386.24</v>
      </c>
      <c r="K372" s="2">
        <f>SUMIF('collection only'!D:D,eslam.data!AB372,'collection only'!E:E)</f>
        <v>5058047.58</v>
      </c>
      <c r="L372" s="2">
        <v>22433042.02</v>
      </c>
      <c r="O372" s="2">
        <v>0</v>
      </c>
      <c r="U372" s="2">
        <v>0</v>
      </c>
      <c r="AB372" s="2" t="str">
        <f t="shared" si="10"/>
        <v>Elco Steel - ADMIN.6</v>
      </c>
    </row>
    <row r="373" spans="1:28" x14ac:dyDescent="0.3">
      <c r="A373" s="6" t="s">
        <v>17</v>
      </c>
      <c r="B373" s="6">
        <v>7</v>
      </c>
      <c r="C373" s="1">
        <v>43312</v>
      </c>
      <c r="D373" s="1">
        <v>43312</v>
      </c>
      <c r="E373" s="1">
        <v>43324</v>
      </c>
      <c r="F373">
        <v>15</v>
      </c>
      <c r="G373" s="1">
        <v>43339</v>
      </c>
      <c r="H373" s="1">
        <v>43338</v>
      </c>
      <c r="I373" s="2">
        <v>7233482.4900000021</v>
      </c>
      <c r="J373" s="2">
        <v>5750618.5816368721</v>
      </c>
      <c r="K373" s="2">
        <f>SUMIF('collection only'!D:D,eslam.data!AB373,'collection only'!E:E)</f>
        <v>5750618.5816368721</v>
      </c>
      <c r="L373" s="2">
        <v>29666524.510000002</v>
      </c>
      <c r="O373" s="2">
        <v>0</v>
      </c>
      <c r="U373" s="2">
        <v>0</v>
      </c>
      <c r="AB373" s="2" t="str">
        <f t="shared" si="10"/>
        <v>Elco Steel - ADMIN.7</v>
      </c>
    </row>
    <row r="374" spans="1:28" x14ac:dyDescent="0.3">
      <c r="A374" s="6" t="s">
        <v>17</v>
      </c>
      <c r="B374" s="6">
        <v>8</v>
      </c>
      <c r="C374" s="1">
        <v>43343</v>
      </c>
      <c r="D374" s="1">
        <v>43355</v>
      </c>
      <c r="E374" s="1">
        <v>43355</v>
      </c>
      <c r="F374">
        <v>15</v>
      </c>
      <c r="G374" s="1">
        <v>43370</v>
      </c>
      <c r="K374" s="2">
        <f>SUMIF('collection only'!D:D,eslam.data!AB374,'collection only'!E:E)</f>
        <v>3289926.92</v>
      </c>
      <c r="U374" s="2">
        <v>0</v>
      </c>
      <c r="AB374" s="2" t="str">
        <f t="shared" si="10"/>
        <v>Elco Steel - ADMIN.8</v>
      </c>
    </row>
    <row r="375" spans="1:28" x14ac:dyDescent="0.3">
      <c r="A375" s="6" t="s">
        <v>17</v>
      </c>
      <c r="B375" s="6">
        <v>9</v>
      </c>
      <c r="C375" s="1">
        <v>43373</v>
      </c>
      <c r="D375" s="1">
        <v>43373</v>
      </c>
      <c r="E375" s="1">
        <v>43383</v>
      </c>
      <c r="F375">
        <v>15</v>
      </c>
      <c r="G375" s="1">
        <v>43398</v>
      </c>
      <c r="K375" s="2">
        <f>SUMIF('collection only'!D:D,eslam.data!AB375,'collection only'!E:E)</f>
        <v>1940428</v>
      </c>
      <c r="U375" s="2">
        <v>0</v>
      </c>
      <c r="AB375" s="2" t="str">
        <f t="shared" si="10"/>
        <v>Elco Steel - ADMIN.9</v>
      </c>
    </row>
    <row r="376" spans="1:28" x14ac:dyDescent="0.3">
      <c r="A376" s="6" t="s">
        <v>17</v>
      </c>
      <c r="B376" s="6">
        <v>10</v>
      </c>
      <c r="C376" s="1">
        <v>43404</v>
      </c>
      <c r="D376" s="1">
        <v>43404</v>
      </c>
      <c r="E376" s="1">
        <v>43416</v>
      </c>
      <c r="F376">
        <v>15</v>
      </c>
      <c r="G376" s="1">
        <v>43431</v>
      </c>
      <c r="K376" s="2">
        <f>SUMIF('collection only'!D:D,eslam.data!AB376,'collection only'!E:E)</f>
        <v>2335545.5499999998</v>
      </c>
      <c r="U376" s="2">
        <v>0</v>
      </c>
      <c r="AB376" s="2" t="str">
        <f t="shared" si="10"/>
        <v>Elco Steel - ADMIN.10</v>
      </c>
    </row>
    <row r="377" spans="1:28" x14ac:dyDescent="0.3">
      <c r="A377" s="6" t="s">
        <v>17</v>
      </c>
      <c r="B377" s="6">
        <v>11</v>
      </c>
      <c r="C377" s="1">
        <v>43434</v>
      </c>
      <c r="D377" s="1">
        <v>43434</v>
      </c>
      <c r="E377" s="1">
        <v>43446</v>
      </c>
      <c r="F377">
        <v>15</v>
      </c>
      <c r="G377" s="1">
        <v>43461</v>
      </c>
      <c r="K377" s="2">
        <f>SUMIF('collection only'!D:D,eslam.data!AB377,'collection only'!E:E)</f>
        <v>2179703.08</v>
      </c>
      <c r="U377" s="2">
        <v>0</v>
      </c>
      <c r="AB377" s="2" t="str">
        <f t="shared" si="10"/>
        <v>Elco Steel - ADMIN.11</v>
      </c>
    </row>
    <row r="378" spans="1:28" x14ac:dyDescent="0.3">
      <c r="A378" s="6" t="s">
        <v>17</v>
      </c>
      <c r="B378" s="6">
        <v>12</v>
      </c>
      <c r="C378" s="1">
        <v>43465</v>
      </c>
      <c r="D378" s="1">
        <v>43465</v>
      </c>
      <c r="E378" s="1">
        <v>43471</v>
      </c>
      <c r="F378">
        <v>15</v>
      </c>
      <c r="G378" s="1">
        <v>43486</v>
      </c>
      <c r="K378" s="2">
        <f>SUMIF('collection only'!D:D,eslam.data!AB378,'collection only'!E:E)</f>
        <v>1394236.8</v>
      </c>
      <c r="U378" s="2">
        <v>0</v>
      </c>
      <c r="AB378" s="2" t="str">
        <f t="shared" si="10"/>
        <v>Elco Steel - ADMIN.12</v>
      </c>
    </row>
    <row r="379" spans="1:28" x14ac:dyDescent="0.3">
      <c r="A379" s="6" t="s">
        <v>17</v>
      </c>
      <c r="B379" s="6">
        <v>13</v>
      </c>
      <c r="C379" s="1">
        <v>43496</v>
      </c>
      <c r="D379" s="1">
        <v>43496</v>
      </c>
      <c r="E379" s="1">
        <v>43509</v>
      </c>
      <c r="F379">
        <v>15</v>
      </c>
      <c r="G379" s="1">
        <v>43524</v>
      </c>
      <c r="K379" s="2">
        <f>SUMIF('collection only'!D:D,eslam.data!AB379,'collection only'!E:E)</f>
        <v>117652.86</v>
      </c>
      <c r="U379" s="2">
        <v>0</v>
      </c>
      <c r="AB379" s="2" t="str">
        <f t="shared" si="10"/>
        <v>Elco Steel - ADMIN.13</v>
      </c>
    </row>
    <row r="380" spans="1:28" x14ac:dyDescent="0.3">
      <c r="A380" s="6" t="s">
        <v>17</v>
      </c>
      <c r="B380" s="6">
        <v>14</v>
      </c>
      <c r="C380" s="1">
        <v>43524</v>
      </c>
      <c r="D380" s="1">
        <v>43524</v>
      </c>
      <c r="E380" s="1">
        <v>43542</v>
      </c>
      <c r="F380">
        <v>15</v>
      </c>
      <c r="G380" s="1">
        <v>43557</v>
      </c>
      <c r="K380" s="2">
        <f>SUMIF('collection only'!D:D,eslam.data!AB380,'collection only'!E:E)</f>
        <v>105992.48</v>
      </c>
      <c r="U380" s="2">
        <v>0</v>
      </c>
      <c r="AB380" s="2" t="str">
        <f t="shared" si="10"/>
        <v>Elco Steel - ADMIN.14</v>
      </c>
    </row>
    <row r="381" spans="1:28" x14ac:dyDescent="0.3">
      <c r="A381" s="6" t="s">
        <v>17</v>
      </c>
      <c r="B381" s="6">
        <v>15</v>
      </c>
      <c r="C381" s="1">
        <v>43555</v>
      </c>
      <c r="D381" s="1">
        <v>43565</v>
      </c>
      <c r="E381" s="1">
        <v>43571</v>
      </c>
      <c r="F381">
        <v>15</v>
      </c>
      <c r="G381" s="1">
        <v>43586</v>
      </c>
      <c r="K381" s="2">
        <f>SUMIF('collection only'!D:D,eslam.data!AB381,'collection only'!E:E)</f>
        <v>259861.3</v>
      </c>
      <c r="U381" s="2">
        <v>0</v>
      </c>
      <c r="AB381" s="2" t="str">
        <f t="shared" si="10"/>
        <v>Elco Steel - ADMIN.15</v>
      </c>
    </row>
    <row r="382" spans="1:28" x14ac:dyDescent="0.3">
      <c r="A382" s="6" t="s">
        <v>16</v>
      </c>
      <c r="B382" s="6">
        <v>1</v>
      </c>
      <c r="C382" s="1">
        <v>43131</v>
      </c>
      <c r="D382" s="1">
        <v>43131</v>
      </c>
      <c r="E382" s="1">
        <v>43131</v>
      </c>
      <c r="F382">
        <v>15</v>
      </c>
      <c r="G382" s="1">
        <v>43146</v>
      </c>
      <c r="H382" s="1">
        <v>43143</v>
      </c>
      <c r="I382" s="2">
        <v>444736.00274689891</v>
      </c>
      <c r="J382" s="2">
        <v>331328.32204643963</v>
      </c>
      <c r="K382" s="2">
        <f>SUMIF('collection only'!D:D,eslam.data!AB382,'collection only'!E:E)</f>
        <v>331328.32204643957</v>
      </c>
      <c r="L382" s="2">
        <v>444736.00274689891</v>
      </c>
      <c r="O382" s="2">
        <v>0</v>
      </c>
      <c r="U382" s="2">
        <v>0</v>
      </c>
      <c r="AB382" s="2" t="str">
        <f t="shared" si="10"/>
        <v>Elco Steel - MEP1</v>
      </c>
    </row>
    <row r="383" spans="1:28" x14ac:dyDescent="0.3">
      <c r="A383" s="6" t="s">
        <v>16</v>
      </c>
      <c r="B383" s="6">
        <v>2</v>
      </c>
      <c r="C383" s="1">
        <v>43159</v>
      </c>
      <c r="D383" s="1">
        <v>43163</v>
      </c>
      <c r="E383" s="1">
        <v>43163</v>
      </c>
      <c r="F383">
        <v>15</v>
      </c>
      <c r="G383" s="1">
        <v>43178</v>
      </c>
      <c r="H383" s="1">
        <v>43172</v>
      </c>
      <c r="I383" s="2">
        <v>2764965.97</v>
      </c>
      <c r="J383" s="2">
        <v>2059899.65</v>
      </c>
      <c r="K383" s="2">
        <f>SUMIF('collection only'!D:D,eslam.data!AB383,'collection only'!E:E)</f>
        <v>2059899.63</v>
      </c>
      <c r="L383" s="2">
        <v>3209701.97</v>
      </c>
      <c r="O383" s="2">
        <v>0</v>
      </c>
      <c r="U383" s="2">
        <v>0</v>
      </c>
      <c r="AB383" s="2" t="str">
        <f t="shared" si="10"/>
        <v>Elco Steel - MEP2</v>
      </c>
    </row>
    <row r="384" spans="1:28" x14ac:dyDescent="0.3">
      <c r="A384" s="6" t="s">
        <v>16</v>
      </c>
      <c r="B384" s="6">
        <v>3</v>
      </c>
      <c r="C384" s="1">
        <v>43190</v>
      </c>
      <c r="D384" s="1">
        <v>43186</v>
      </c>
      <c r="E384" s="1">
        <v>43199</v>
      </c>
      <c r="F384">
        <v>15</v>
      </c>
      <c r="G384" s="1">
        <v>43214</v>
      </c>
      <c r="H384" s="1">
        <v>43207</v>
      </c>
      <c r="I384" s="2">
        <v>2666446.92</v>
      </c>
      <c r="J384" s="2">
        <v>1986502.96</v>
      </c>
      <c r="K384" s="2">
        <f>SUMIF('collection only'!D:D,eslam.data!AB384,'collection only'!E:E)</f>
        <v>1986502.95</v>
      </c>
      <c r="L384" s="2">
        <v>5876148.8700000001</v>
      </c>
      <c r="O384" s="2">
        <v>0</v>
      </c>
      <c r="U384" s="2">
        <v>0</v>
      </c>
      <c r="AB384" s="2" t="str">
        <f t="shared" si="10"/>
        <v>Elco Steel - MEP3</v>
      </c>
    </row>
    <row r="385" spans="1:28" x14ac:dyDescent="0.3">
      <c r="A385" s="6" t="s">
        <v>16</v>
      </c>
      <c r="B385" s="6">
        <v>4</v>
      </c>
      <c r="C385" s="1">
        <v>43220</v>
      </c>
      <c r="D385" s="1">
        <v>43220</v>
      </c>
      <c r="E385" s="1">
        <v>43223</v>
      </c>
      <c r="F385">
        <v>15</v>
      </c>
      <c r="G385" s="1">
        <v>43238</v>
      </c>
      <c r="H385" s="1">
        <v>43246</v>
      </c>
      <c r="I385" s="2">
        <v>3362790.38</v>
      </c>
      <c r="J385" s="2">
        <v>2505278.83</v>
      </c>
      <c r="K385" s="2">
        <f>SUMIF('collection only'!D:D,eslam.data!AB385,'collection only'!E:E)</f>
        <v>2505278.83</v>
      </c>
      <c r="L385" s="2">
        <v>9238939.25</v>
      </c>
      <c r="O385" s="2">
        <v>0</v>
      </c>
      <c r="U385" s="2">
        <v>0</v>
      </c>
      <c r="AB385" s="2" t="str">
        <f t="shared" si="10"/>
        <v>Elco Steel - MEP4</v>
      </c>
    </row>
    <row r="386" spans="1:28" x14ac:dyDescent="0.3">
      <c r="A386" s="6" t="s">
        <v>16</v>
      </c>
      <c r="B386" s="6">
        <v>5</v>
      </c>
      <c r="C386" s="1">
        <v>43251</v>
      </c>
      <c r="D386" s="1">
        <v>43251</v>
      </c>
      <c r="E386" s="1">
        <v>43258</v>
      </c>
      <c r="F386">
        <v>15</v>
      </c>
      <c r="G386" s="1">
        <v>43273</v>
      </c>
      <c r="H386" s="1">
        <v>43283</v>
      </c>
      <c r="I386" s="2">
        <v>3275304.26</v>
      </c>
      <c r="J386" s="2">
        <v>2440101.69</v>
      </c>
      <c r="K386" s="2">
        <f>SUMIF('collection only'!D:D,eslam.data!AB386,'collection only'!E:E)</f>
        <v>2440101.67</v>
      </c>
      <c r="L386" s="2">
        <v>12514243.51</v>
      </c>
      <c r="O386" s="2">
        <v>0</v>
      </c>
      <c r="U386" s="2">
        <v>0</v>
      </c>
      <c r="AB386" s="2" t="str">
        <f t="shared" si="10"/>
        <v>Elco Steel - MEP5</v>
      </c>
    </row>
    <row r="387" spans="1:28" x14ac:dyDescent="0.3">
      <c r="A387" s="6" t="s">
        <v>16</v>
      </c>
      <c r="B387" s="6">
        <v>6</v>
      </c>
      <c r="C387" s="1">
        <v>43281</v>
      </c>
      <c r="D387" s="1">
        <v>43281</v>
      </c>
      <c r="E387" s="1">
        <v>43286</v>
      </c>
      <c r="F387">
        <v>15</v>
      </c>
      <c r="G387" s="1">
        <v>43301</v>
      </c>
      <c r="H387" s="1">
        <v>43298</v>
      </c>
      <c r="I387" s="2">
        <v>2863596.99</v>
      </c>
      <c r="J387" s="2">
        <v>2133379.7799999998</v>
      </c>
      <c r="K387" s="2">
        <f>SUMIF('collection only'!D:D,eslam.data!AB387,'collection only'!E:E)</f>
        <v>2133379.7599999998</v>
      </c>
      <c r="L387" s="2">
        <v>15377840.5</v>
      </c>
      <c r="O387" s="2">
        <v>0</v>
      </c>
      <c r="U387" s="2">
        <v>0</v>
      </c>
      <c r="AB387" s="2" t="str">
        <f t="shared" ref="AB387:AB450" si="11">A387&amp;B387</f>
        <v>Elco Steel - MEP6</v>
      </c>
    </row>
    <row r="388" spans="1:28" x14ac:dyDescent="0.3">
      <c r="A388" s="6" t="s">
        <v>16</v>
      </c>
      <c r="B388" s="6">
        <v>7</v>
      </c>
      <c r="C388" s="1">
        <v>43312</v>
      </c>
      <c r="D388" s="1">
        <v>43312</v>
      </c>
      <c r="E388" s="1">
        <v>43324</v>
      </c>
      <c r="F388">
        <v>15</v>
      </c>
      <c r="G388" s="1">
        <v>43339</v>
      </c>
      <c r="H388" s="1">
        <v>43338</v>
      </c>
      <c r="I388" s="2">
        <v>3498188.3161064652</v>
      </c>
      <c r="J388" s="2">
        <v>2606150.3070468139</v>
      </c>
      <c r="K388" s="2">
        <f>SUMIF('collection only'!D:D,eslam.data!AB388,'collection only'!E:E)</f>
        <v>2606150.3070468139</v>
      </c>
      <c r="L388" s="2">
        <v>18876028.816106461</v>
      </c>
      <c r="O388" s="2">
        <v>0</v>
      </c>
      <c r="U388" s="2">
        <v>0</v>
      </c>
      <c r="AB388" s="2" t="str">
        <f t="shared" si="11"/>
        <v>Elco Steel - MEP7</v>
      </c>
    </row>
    <row r="389" spans="1:28" x14ac:dyDescent="0.3">
      <c r="A389" s="6" t="s">
        <v>16</v>
      </c>
      <c r="B389" s="6">
        <v>8</v>
      </c>
      <c r="C389" s="1">
        <v>43343</v>
      </c>
      <c r="D389" s="1">
        <v>43355</v>
      </c>
      <c r="E389" s="1">
        <v>43355</v>
      </c>
      <c r="F389">
        <v>15</v>
      </c>
      <c r="G389" s="1">
        <v>43370</v>
      </c>
      <c r="K389" s="2">
        <f>SUMIF('collection only'!D:D,eslam.data!AB389,'collection only'!E:E)</f>
        <v>1980608.55</v>
      </c>
      <c r="U389" s="2">
        <v>0</v>
      </c>
      <c r="AB389" s="2" t="str">
        <f t="shared" si="11"/>
        <v>Elco Steel - MEP8</v>
      </c>
    </row>
    <row r="390" spans="1:28" x14ac:dyDescent="0.3">
      <c r="A390" s="6" t="s">
        <v>16</v>
      </c>
      <c r="B390" s="6">
        <v>9</v>
      </c>
      <c r="C390" s="1">
        <v>43373</v>
      </c>
      <c r="D390" s="1">
        <v>43382</v>
      </c>
      <c r="E390" s="1">
        <v>43383</v>
      </c>
      <c r="F390">
        <v>15</v>
      </c>
      <c r="G390" s="1">
        <v>43398</v>
      </c>
      <c r="K390" s="2">
        <f>SUMIF('collection only'!D:D,eslam.data!AB390,'collection only'!E:E)</f>
        <v>2178754.66</v>
      </c>
      <c r="U390" s="2">
        <v>0</v>
      </c>
      <c r="AB390" s="2" t="str">
        <f t="shared" si="11"/>
        <v>Elco Steel - MEP9</v>
      </c>
    </row>
    <row r="391" spans="1:28" x14ac:dyDescent="0.3">
      <c r="A391" s="6" t="s">
        <v>16</v>
      </c>
      <c r="B391" s="6">
        <v>10</v>
      </c>
      <c r="C391" s="1">
        <v>43404</v>
      </c>
      <c r="D391" s="1">
        <v>43404</v>
      </c>
      <c r="E391" s="1">
        <v>43416</v>
      </c>
      <c r="F391">
        <v>15</v>
      </c>
      <c r="G391" s="1">
        <v>43431</v>
      </c>
      <c r="K391" s="2">
        <f>SUMIF('collection only'!D:D,eslam.data!AB391,'collection only'!E:E)</f>
        <v>2629432.67</v>
      </c>
      <c r="U391" s="2">
        <v>0</v>
      </c>
      <c r="AB391" s="2" t="str">
        <f t="shared" si="11"/>
        <v>Elco Steel - MEP10</v>
      </c>
    </row>
    <row r="392" spans="1:28" x14ac:dyDescent="0.3">
      <c r="A392" s="6" t="s">
        <v>16</v>
      </c>
      <c r="B392" s="6">
        <v>11</v>
      </c>
      <c r="C392" s="1">
        <v>43434</v>
      </c>
      <c r="D392" s="1">
        <v>43434</v>
      </c>
      <c r="E392" s="1">
        <v>43446</v>
      </c>
      <c r="F392">
        <v>15</v>
      </c>
      <c r="G392" s="1">
        <v>43461</v>
      </c>
      <c r="K392" s="2">
        <f>SUMIF('collection only'!D:D,eslam.data!AB392,'collection only'!E:E)</f>
        <v>1720441.01</v>
      </c>
      <c r="U392" s="2">
        <v>0</v>
      </c>
      <c r="AB392" s="2" t="str">
        <f t="shared" si="11"/>
        <v>Elco Steel - MEP11</v>
      </c>
    </row>
    <row r="393" spans="1:28" x14ac:dyDescent="0.3">
      <c r="A393" s="6" t="s">
        <v>16</v>
      </c>
      <c r="B393" s="6">
        <v>12</v>
      </c>
      <c r="C393" s="1">
        <v>43465</v>
      </c>
      <c r="D393" s="1">
        <v>43465</v>
      </c>
      <c r="E393" s="1">
        <v>43471</v>
      </c>
      <c r="F393">
        <v>15</v>
      </c>
      <c r="G393" s="1">
        <v>43486</v>
      </c>
      <c r="K393" s="2">
        <f>SUMIF('collection only'!D:D,eslam.data!AB393,'collection only'!E:E)</f>
        <v>1037321.78</v>
      </c>
      <c r="U393" s="2">
        <v>0</v>
      </c>
      <c r="AB393" s="2" t="str">
        <f t="shared" si="11"/>
        <v>Elco Steel - MEP12</v>
      </c>
    </row>
    <row r="394" spans="1:28" x14ac:dyDescent="0.3">
      <c r="A394" s="6" t="s">
        <v>16</v>
      </c>
      <c r="B394" s="6">
        <v>13</v>
      </c>
      <c r="C394" s="1">
        <v>43496</v>
      </c>
      <c r="D394" s="1">
        <v>43496</v>
      </c>
      <c r="E394" s="1">
        <v>43509</v>
      </c>
      <c r="F394">
        <v>15</v>
      </c>
      <c r="G394" s="1">
        <v>43524</v>
      </c>
      <c r="K394" s="2">
        <f>SUMIF('collection only'!D:D,eslam.data!AB394,'collection only'!E:E)</f>
        <v>388339.4</v>
      </c>
      <c r="U394" s="2">
        <v>0</v>
      </c>
      <c r="AB394" s="2" t="str">
        <f t="shared" si="11"/>
        <v>Elco Steel - MEP13</v>
      </c>
    </row>
    <row r="395" spans="1:28" x14ac:dyDescent="0.3">
      <c r="A395" s="6" t="s">
        <v>16</v>
      </c>
      <c r="B395" s="6">
        <v>14</v>
      </c>
      <c r="C395" s="1">
        <v>43524</v>
      </c>
      <c r="D395" s="1">
        <v>43524</v>
      </c>
      <c r="E395" s="1">
        <v>43542</v>
      </c>
      <c r="F395">
        <v>15</v>
      </c>
      <c r="G395" s="1">
        <v>43557</v>
      </c>
      <c r="K395" s="2">
        <f>SUMIF('collection only'!D:D,eslam.data!AB395,'collection only'!E:E)</f>
        <v>317040.71000000002</v>
      </c>
      <c r="U395" s="2">
        <v>0</v>
      </c>
      <c r="AB395" s="2" t="str">
        <f t="shared" si="11"/>
        <v>Elco Steel - MEP14</v>
      </c>
    </row>
    <row r="396" spans="1:28" x14ac:dyDescent="0.3">
      <c r="A396" s="6" t="s">
        <v>38</v>
      </c>
      <c r="B396" s="6">
        <v>1</v>
      </c>
      <c r="C396" s="1">
        <v>43646</v>
      </c>
      <c r="D396" s="1">
        <v>43649</v>
      </c>
      <c r="E396" s="1">
        <v>43649</v>
      </c>
      <c r="F396">
        <v>15</v>
      </c>
      <c r="G396" s="1">
        <v>43664</v>
      </c>
      <c r="K396" s="2">
        <f>SUMIF('collection only'!D:D,eslam.data!AB396,'collection only'!E:E)</f>
        <v>1060000</v>
      </c>
      <c r="AB396" s="2" t="str">
        <f t="shared" si="11"/>
        <v>Elco Steel V.O-Infra. Network1</v>
      </c>
    </row>
    <row r="397" spans="1:28" x14ac:dyDescent="0.3">
      <c r="A397" s="6" t="s">
        <v>45</v>
      </c>
      <c r="B397" s="6">
        <v>1</v>
      </c>
      <c r="C397" s="1">
        <v>43738</v>
      </c>
      <c r="D397" s="1">
        <v>43753</v>
      </c>
      <c r="E397" s="1">
        <v>43773</v>
      </c>
      <c r="F397">
        <v>21</v>
      </c>
      <c r="G397" s="1">
        <v>43794</v>
      </c>
      <c r="H397" s="1">
        <v>43793</v>
      </c>
      <c r="I397" s="2">
        <v>3393576.42</v>
      </c>
      <c r="J397" s="2">
        <v>2338174.15</v>
      </c>
      <c r="K397" s="2">
        <f>SUMIF('collection only'!D:D,eslam.data!AB397,'collection only'!E:E)</f>
        <v>15952690.6</v>
      </c>
      <c r="L397" s="2">
        <v>3393576.42</v>
      </c>
      <c r="U397" s="2">
        <v>0</v>
      </c>
      <c r="AB397" s="2" t="str">
        <f t="shared" si="11"/>
        <v>El-Gouna1</v>
      </c>
    </row>
    <row r="398" spans="1:28" x14ac:dyDescent="0.3">
      <c r="A398" s="6" t="s">
        <v>45</v>
      </c>
      <c r="B398" s="6">
        <v>2</v>
      </c>
      <c r="C398" s="1">
        <v>43769</v>
      </c>
      <c r="D398" s="1">
        <v>43784</v>
      </c>
      <c r="E398" s="1">
        <v>43786</v>
      </c>
      <c r="F398">
        <v>21</v>
      </c>
      <c r="G398" s="1">
        <v>43807</v>
      </c>
      <c r="H398" s="1">
        <v>43793</v>
      </c>
      <c r="I398" s="2">
        <v>3546875.0299999989</v>
      </c>
      <c r="J398" s="2">
        <v>3879736.97</v>
      </c>
      <c r="K398" s="2">
        <f>SUMIF('collection only'!D:D,eslam.data!AB398,'collection only'!E:E)</f>
        <v>3867767.27</v>
      </c>
      <c r="L398" s="2">
        <v>6940451.4499999993</v>
      </c>
      <c r="O398" s="2">
        <v>2084092.99</v>
      </c>
      <c r="U398" s="2">
        <v>0</v>
      </c>
      <c r="AB398" s="2" t="str">
        <f t="shared" si="11"/>
        <v>El-Gouna2</v>
      </c>
    </row>
    <row r="399" spans="1:28" x14ac:dyDescent="0.3">
      <c r="A399" s="6" t="s">
        <v>45</v>
      </c>
      <c r="B399" s="6">
        <v>3</v>
      </c>
      <c r="C399" s="1">
        <v>43799</v>
      </c>
      <c r="D399" s="1">
        <v>43814</v>
      </c>
      <c r="E399" s="1">
        <v>43815</v>
      </c>
      <c r="F399">
        <v>21</v>
      </c>
      <c r="G399" s="1">
        <v>43836</v>
      </c>
      <c r="H399" s="1">
        <v>43818</v>
      </c>
      <c r="I399" s="2">
        <v>4290021.3600000013</v>
      </c>
      <c r="J399" s="2">
        <v>2286139.86</v>
      </c>
      <c r="K399" s="2">
        <f>SUMIF('collection only'!D:D,eslam.data!AB399,'collection only'!E:E)</f>
        <v>2286139.86</v>
      </c>
      <c r="L399" s="2">
        <v>11230472.810000001</v>
      </c>
      <c r="O399" s="2">
        <v>1112126.5900000001</v>
      </c>
      <c r="U399" s="2">
        <v>10483.549999999999</v>
      </c>
      <c r="AB399" s="2" t="str">
        <f t="shared" si="11"/>
        <v>El-Gouna3</v>
      </c>
    </row>
    <row r="400" spans="1:28" x14ac:dyDescent="0.3">
      <c r="A400" s="6" t="s">
        <v>45</v>
      </c>
      <c r="B400" s="6">
        <v>4</v>
      </c>
      <c r="C400" s="1">
        <v>43830</v>
      </c>
      <c r="D400" s="1">
        <v>43845</v>
      </c>
      <c r="E400" s="1">
        <v>43851</v>
      </c>
      <c r="F400">
        <v>21</v>
      </c>
      <c r="G400" s="1">
        <v>43872</v>
      </c>
      <c r="H400" s="1">
        <v>43851</v>
      </c>
      <c r="I400" s="2">
        <v>2686069.2999999989</v>
      </c>
      <c r="J400" s="2">
        <v>2572404.48</v>
      </c>
      <c r="K400" s="2">
        <f>SUMIF('collection only'!D:D,eslam.data!AB400,'collection only'!E:E)</f>
        <v>2572404.48</v>
      </c>
      <c r="L400" s="2">
        <v>13916542.109999999</v>
      </c>
      <c r="O400" s="2">
        <v>2169673.66</v>
      </c>
      <c r="U400" s="2">
        <v>29400.49</v>
      </c>
      <c r="AB400" s="2" t="str">
        <f t="shared" si="11"/>
        <v>El-Gouna4</v>
      </c>
    </row>
    <row r="401" spans="1:28" x14ac:dyDescent="0.3">
      <c r="A401" s="6" t="s">
        <v>45</v>
      </c>
      <c r="B401" s="6">
        <v>5</v>
      </c>
      <c r="C401" s="1">
        <v>43861</v>
      </c>
      <c r="D401" s="1">
        <v>43876</v>
      </c>
      <c r="E401" s="1">
        <v>43880</v>
      </c>
      <c r="F401">
        <v>21</v>
      </c>
      <c r="G401" s="1">
        <v>43901</v>
      </c>
      <c r="H401" s="1">
        <v>43884</v>
      </c>
      <c r="I401" s="2">
        <v>3430037.6100000031</v>
      </c>
      <c r="J401" s="2">
        <v>1815739.6</v>
      </c>
      <c r="K401" s="2">
        <f>SUMIF('collection only'!D:D,eslam.data!AB401,'collection only'!E:E)</f>
        <v>1808595.27</v>
      </c>
      <c r="L401" s="2">
        <v>17346579.719999999</v>
      </c>
      <c r="O401" s="2">
        <v>1374961.99</v>
      </c>
      <c r="U401" s="2">
        <v>10483.549999999999</v>
      </c>
      <c r="AB401" s="2" t="str">
        <f t="shared" si="11"/>
        <v>El-Gouna5</v>
      </c>
    </row>
    <row r="402" spans="1:28" x14ac:dyDescent="0.3">
      <c r="A402" s="6" t="s">
        <v>45</v>
      </c>
      <c r="B402" s="6">
        <v>6</v>
      </c>
      <c r="C402" s="1">
        <v>43890</v>
      </c>
      <c r="D402" s="1">
        <v>43905</v>
      </c>
      <c r="E402" s="1">
        <v>43908</v>
      </c>
      <c r="F402">
        <v>21</v>
      </c>
      <c r="G402" s="1">
        <v>43929</v>
      </c>
      <c r="H402" s="1">
        <v>43908</v>
      </c>
      <c r="I402" s="2">
        <v>6540676.1899999976</v>
      </c>
      <c r="J402" s="2">
        <v>4271724.93</v>
      </c>
      <c r="K402" s="2">
        <f>SUMIF('collection only'!D:D,eslam.data!AB402,'collection only'!E:E)</f>
        <v>4246133.4000000004</v>
      </c>
      <c r="L402" s="2">
        <v>23887255.91</v>
      </c>
      <c r="O402" s="2">
        <v>1023807.82</v>
      </c>
      <c r="U402" s="2">
        <v>29400.49</v>
      </c>
      <c r="AB402" s="2" t="str">
        <f t="shared" si="11"/>
        <v>El-Gouna6</v>
      </c>
    </row>
    <row r="403" spans="1:28" x14ac:dyDescent="0.3">
      <c r="A403" s="6" t="s">
        <v>45</v>
      </c>
      <c r="B403" s="6">
        <v>7</v>
      </c>
      <c r="C403" s="1">
        <v>43921</v>
      </c>
      <c r="D403" s="1">
        <v>43936</v>
      </c>
      <c r="E403" s="1">
        <v>43939</v>
      </c>
      <c r="F403">
        <v>21</v>
      </c>
      <c r="G403" s="1">
        <v>43960</v>
      </c>
      <c r="H403" s="1">
        <v>43942</v>
      </c>
      <c r="I403" s="2">
        <v>3114205.16</v>
      </c>
      <c r="J403" s="2">
        <v>2145687.36</v>
      </c>
      <c r="K403" s="2">
        <f>SUMIF('collection only'!D:D,eslam.data!AB403,'collection only'!E:E)</f>
        <v>2145687.36</v>
      </c>
      <c r="L403" s="2">
        <v>27001461.07</v>
      </c>
      <c r="O403" s="2">
        <v>1023807.82</v>
      </c>
      <c r="U403" s="2">
        <v>29400.49</v>
      </c>
      <c r="AB403" s="2" t="str">
        <f t="shared" si="11"/>
        <v>El-Gouna7</v>
      </c>
    </row>
    <row r="404" spans="1:28" x14ac:dyDescent="0.3">
      <c r="A404" s="6" t="s">
        <v>45</v>
      </c>
      <c r="B404" s="6">
        <v>8</v>
      </c>
      <c r="C404" s="1">
        <v>44012</v>
      </c>
      <c r="D404" s="1">
        <v>44013</v>
      </c>
      <c r="E404" s="1">
        <v>44017</v>
      </c>
      <c r="F404">
        <v>21</v>
      </c>
      <c r="G404" s="1">
        <v>44038</v>
      </c>
      <c r="H404" s="1">
        <v>44018</v>
      </c>
      <c r="I404" s="2">
        <v>3250029.799999997</v>
      </c>
      <c r="J404" s="2">
        <v>1922134.77</v>
      </c>
      <c r="K404" s="2">
        <f>SUMIF('collection only'!D:D,eslam.data!AB404,'collection only'!E:E)</f>
        <v>1922134.77</v>
      </c>
      <c r="L404" s="2">
        <v>30251490.870000001</v>
      </c>
      <c r="O404" s="2">
        <v>580535.18999999994</v>
      </c>
      <c r="U404" s="2">
        <v>29400.49</v>
      </c>
      <c r="AB404" s="2" t="str">
        <f t="shared" si="11"/>
        <v>El-Gouna8</v>
      </c>
    </row>
    <row r="405" spans="1:28" x14ac:dyDescent="0.3">
      <c r="A405" s="6" t="s">
        <v>45</v>
      </c>
      <c r="B405" s="6">
        <v>9</v>
      </c>
      <c r="C405" s="1">
        <v>44043</v>
      </c>
      <c r="D405" s="1">
        <v>44044</v>
      </c>
      <c r="E405" s="1">
        <v>44038</v>
      </c>
      <c r="F405">
        <v>21</v>
      </c>
      <c r="G405" s="1">
        <v>44059</v>
      </c>
      <c r="H405" s="1">
        <v>44039</v>
      </c>
      <c r="I405" s="2">
        <v>1882490</v>
      </c>
      <c r="J405" s="2">
        <v>1037007.36</v>
      </c>
      <c r="K405" s="2">
        <f>SUMIF('collection only'!D:D,eslam.data!AB405,'collection only'!E:E)</f>
        <v>1030964.27</v>
      </c>
      <c r="L405" s="2">
        <v>32133980.870000001</v>
      </c>
      <c r="O405" s="2">
        <v>203135.69</v>
      </c>
      <c r="U405" s="2">
        <v>29400.49</v>
      </c>
      <c r="AB405" s="2" t="str">
        <f t="shared" si="11"/>
        <v>El-Gouna9</v>
      </c>
    </row>
    <row r="406" spans="1:28" x14ac:dyDescent="0.3">
      <c r="A406" s="6" t="s">
        <v>45</v>
      </c>
      <c r="B406" s="6">
        <v>10</v>
      </c>
      <c r="C406" s="1">
        <v>44074</v>
      </c>
      <c r="D406" s="1">
        <v>44075</v>
      </c>
      <c r="E406" s="1">
        <v>44079</v>
      </c>
      <c r="F406">
        <v>21</v>
      </c>
      <c r="G406" s="1">
        <v>44100</v>
      </c>
      <c r="H406" s="1">
        <v>44079</v>
      </c>
      <c r="I406" s="2">
        <v>1889241.538690872</v>
      </c>
      <c r="J406" s="2">
        <v>1180949.3350760059</v>
      </c>
      <c r="K406" s="2">
        <f>SUMIF('collection only'!D:D,eslam.data!AB406,'collection only'!E:E)</f>
        <v>1173489.52</v>
      </c>
      <c r="L406" s="2">
        <v>34023222.40869087</v>
      </c>
      <c r="O406" s="2">
        <v>27898.992000000071</v>
      </c>
      <c r="U406" s="2">
        <v>29400.49</v>
      </c>
      <c r="AB406" s="2" t="str">
        <f t="shared" si="11"/>
        <v>El-Gouna10</v>
      </c>
    </row>
    <row r="407" spans="1:28" x14ac:dyDescent="0.3">
      <c r="A407" s="6" t="s">
        <v>45</v>
      </c>
      <c r="B407" s="6">
        <v>11</v>
      </c>
      <c r="C407" s="1">
        <v>44165</v>
      </c>
      <c r="D407" s="1">
        <v>44165</v>
      </c>
      <c r="E407" s="1">
        <v>44174</v>
      </c>
      <c r="F407">
        <v>21</v>
      </c>
      <c r="G407" s="1">
        <v>44195</v>
      </c>
      <c r="H407" s="1">
        <v>44184</v>
      </c>
      <c r="I407" s="2">
        <v>881976.77574044466</v>
      </c>
      <c r="J407" s="2">
        <v>1788649.699229164</v>
      </c>
      <c r="K407" s="2">
        <f>SUMIF('collection only'!D:D,eslam.data!AB407,'collection only'!E:E)</f>
        <v>1750027.3</v>
      </c>
      <c r="L407" s="2">
        <v>34905199.184431307</v>
      </c>
      <c r="O407" s="2">
        <v>1741930.4879999999</v>
      </c>
      <c r="U407" s="2">
        <v>29400.49</v>
      </c>
      <c r="AB407" s="2" t="str">
        <f t="shared" si="11"/>
        <v>El-Gouna11</v>
      </c>
    </row>
    <row r="408" spans="1:28" x14ac:dyDescent="0.3">
      <c r="A408" s="6" t="s">
        <v>45</v>
      </c>
      <c r="B408" s="6">
        <v>12</v>
      </c>
      <c r="C408" s="1">
        <v>44165</v>
      </c>
      <c r="D408" s="1">
        <v>44165</v>
      </c>
      <c r="E408" s="1">
        <v>44188</v>
      </c>
      <c r="F408">
        <v>21</v>
      </c>
      <c r="G408" s="1">
        <v>44209</v>
      </c>
      <c r="H408" s="1">
        <v>44188</v>
      </c>
      <c r="I408" s="2">
        <v>-4.4313147664070129E-3</v>
      </c>
      <c r="J408" s="2">
        <v>2000000</v>
      </c>
      <c r="K408" s="2">
        <f>SUMIF('collection only'!D:D,eslam.data!AB408,'collection only'!E:E)</f>
        <v>1942857.14</v>
      </c>
      <c r="L408" s="2">
        <v>34905199.18</v>
      </c>
      <c r="O408" s="2">
        <v>1741930.49</v>
      </c>
      <c r="U408" s="2">
        <v>29400.49</v>
      </c>
      <c r="AB408" s="2" t="str">
        <f t="shared" si="11"/>
        <v>El-Gouna12</v>
      </c>
    </row>
    <row r="409" spans="1:28" x14ac:dyDescent="0.3">
      <c r="A409" s="6" t="s">
        <v>45</v>
      </c>
      <c r="B409" s="6">
        <v>13</v>
      </c>
      <c r="C409" s="1">
        <v>44196</v>
      </c>
      <c r="D409" s="1">
        <v>44196</v>
      </c>
      <c r="E409" s="1">
        <v>44206</v>
      </c>
      <c r="F409">
        <v>21</v>
      </c>
      <c r="G409" s="1">
        <v>44227</v>
      </c>
      <c r="H409" s="1">
        <v>44208</v>
      </c>
      <c r="I409" s="2">
        <v>2225492.7100000009</v>
      </c>
      <c r="J409" s="2">
        <v>1964526.99</v>
      </c>
      <c r="K409" s="2">
        <f>SUMIF('collection only'!D:D,eslam.data!AB409,'collection only'!E:E)</f>
        <v>1951940.18</v>
      </c>
      <c r="L409" s="2">
        <v>37130691.890000001</v>
      </c>
      <c r="O409" s="2">
        <v>1823017.32</v>
      </c>
      <c r="U409" s="2">
        <v>29400.49</v>
      </c>
      <c r="AB409" s="2" t="str">
        <f t="shared" si="11"/>
        <v>El-Gouna13</v>
      </c>
    </row>
    <row r="410" spans="1:28" x14ac:dyDescent="0.3">
      <c r="A410" s="6" t="s">
        <v>45</v>
      </c>
      <c r="B410" s="6">
        <v>14</v>
      </c>
      <c r="C410" s="1">
        <v>44227</v>
      </c>
      <c r="D410" s="1">
        <v>44227</v>
      </c>
      <c r="E410" s="1">
        <v>44241</v>
      </c>
      <c r="F410">
        <v>21</v>
      </c>
      <c r="G410" s="1">
        <v>44262</v>
      </c>
      <c r="H410" s="1">
        <v>44258</v>
      </c>
      <c r="I410" s="2">
        <v>3901532.199999996</v>
      </c>
      <c r="J410" s="2">
        <v>3061707.07</v>
      </c>
      <c r="K410" s="2">
        <f>SUMIF('collection only'!D:D,eslam.data!AB410,'collection only'!E:E)</f>
        <v>3058799.81</v>
      </c>
      <c r="L410" s="2">
        <v>41032224.090000004</v>
      </c>
      <c r="O410" s="2">
        <v>1836465.31</v>
      </c>
      <c r="U410" s="2">
        <v>120415.29</v>
      </c>
      <c r="AB410" s="2" t="str">
        <f t="shared" si="11"/>
        <v>El-Gouna14</v>
      </c>
    </row>
    <row r="411" spans="1:28" x14ac:dyDescent="0.3">
      <c r="A411" s="6" t="s">
        <v>45</v>
      </c>
      <c r="B411" s="6">
        <v>15</v>
      </c>
      <c r="C411" s="1">
        <v>44255</v>
      </c>
      <c r="D411" s="1">
        <v>44266</v>
      </c>
      <c r="E411" s="1">
        <v>44268</v>
      </c>
      <c r="F411">
        <v>21</v>
      </c>
      <c r="G411" s="1">
        <v>44289</v>
      </c>
      <c r="H411" s="1">
        <v>44303</v>
      </c>
      <c r="I411" s="2">
        <v>4440680.4100000039</v>
      </c>
      <c r="J411" s="2">
        <v>3011925.18</v>
      </c>
      <c r="K411" s="2">
        <f>SUMIF('collection only'!D:D,eslam.data!AB411,'collection only'!E:E)</f>
        <v>3002136.21</v>
      </c>
      <c r="L411" s="2">
        <v>45472904.5</v>
      </c>
      <c r="O411" s="2">
        <v>1238512.71</v>
      </c>
      <c r="U411" s="2">
        <v>120415.29</v>
      </c>
      <c r="AB411" s="2" t="str">
        <f t="shared" si="11"/>
        <v>El-Gouna15</v>
      </c>
    </row>
    <row r="412" spans="1:28" x14ac:dyDescent="0.3">
      <c r="A412" s="6" t="s">
        <v>45</v>
      </c>
      <c r="B412" s="6">
        <v>16</v>
      </c>
      <c r="C412" s="1">
        <v>44286</v>
      </c>
      <c r="D412" s="1">
        <v>44298</v>
      </c>
      <c r="E412" s="1">
        <v>44301</v>
      </c>
      <c r="F412">
        <v>21</v>
      </c>
      <c r="G412" s="1">
        <v>44322</v>
      </c>
      <c r="H412" s="1">
        <v>44313</v>
      </c>
      <c r="I412" s="2">
        <v>4113209.6099999989</v>
      </c>
      <c r="J412" s="2">
        <v>3166964.63</v>
      </c>
      <c r="K412" s="2">
        <f>SUMIF('collection only'!D:D,eslam.data!AB412,'collection only'!E:E)</f>
        <v>3166964.63</v>
      </c>
      <c r="L412" s="2">
        <v>49586114.109999999</v>
      </c>
      <c r="O412" s="2">
        <v>1193051.8799999999</v>
      </c>
      <c r="U412" s="2">
        <v>120415.29</v>
      </c>
      <c r="AB412" s="2" t="str">
        <f t="shared" si="11"/>
        <v>El-Gouna16</v>
      </c>
    </row>
    <row r="413" spans="1:28" x14ac:dyDescent="0.3">
      <c r="A413" s="6" t="s">
        <v>45</v>
      </c>
      <c r="B413" s="6">
        <v>17</v>
      </c>
      <c r="C413" s="1">
        <v>44347</v>
      </c>
      <c r="D413" s="1">
        <v>44347</v>
      </c>
      <c r="E413" s="1">
        <v>44350</v>
      </c>
      <c r="F413">
        <v>21</v>
      </c>
      <c r="G413" s="1">
        <v>44371</v>
      </c>
      <c r="H413" s="1">
        <v>44361</v>
      </c>
      <c r="I413" s="2">
        <v>3640319.409999996</v>
      </c>
      <c r="J413" s="2">
        <v>2547089.2799999998</v>
      </c>
      <c r="K413" s="2">
        <f>SUMIF('collection only'!D:D,eslam.data!AB413,'collection only'!E:E)</f>
        <v>2526942.2000000002</v>
      </c>
      <c r="L413" s="2">
        <v>53226433.520000003</v>
      </c>
      <c r="O413" s="2">
        <v>540181.99</v>
      </c>
      <c r="U413" s="2">
        <v>120415.29</v>
      </c>
      <c r="AB413" s="2" t="str">
        <f t="shared" si="11"/>
        <v>El-Gouna17</v>
      </c>
    </row>
    <row r="414" spans="1:28" x14ac:dyDescent="0.3">
      <c r="A414" s="6" t="s">
        <v>45</v>
      </c>
      <c r="B414" s="6">
        <v>18</v>
      </c>
      <c r="C414" s="1">
        <v>44439</v>
      </c>
      <c r="D414" s="1">
        <v>44434</v>
      </c>
      <c r="E414" s="1">
        <v>44434</v>
      </c>
      <c r="F414">
        <v>21</v>
      </c>
      <c r="G414" s="1">
        <v>44455</v>
      </c>
      <c r="H414" s="1">
        <v>44434</v>
      </c>
      <c r="I414" s="2">
        <v>3384789.3100000019</v>
      </c>
      <c r="J414" s="2">
        <v>5636285.4100000001</v>
      </c>
      <c r="K414" s="2">
        <f>SUMIF('collection only'!D:D,eslam.data!AB414,'collection only'!E:E)</f>
        <v>5636281.25</v>
      </c>
      <c r="L414" s="2">
        <v>56611222.829999998</v>
      </c>
      <c r="U414" s="2">
        <v>195708.06</v>
      </c>
      <c r="AB414" s="2" t="str">
        <f t="shared" si="11"/>
        <v>El-Gouna18</v>
      </c>
    </row>
    <row r="415" spans="1:28" x14ac:dyDescent="0.3">
      <c r="A415" s="6" t="s">
        <v>51</v>
      </c>
      <c r="B415" s="6">
        <v>1</v>
      </c>
      <c r="C415" s="1">
        <v>43830</v>
      </c>
      <c r="D415" s="1">
        <v>43830</v>
      </c>
      <c r="E415" s="1">
        <v>43811</v>
      </c>
      <c r="F415">
        <v>21</v>
      </c>
      <c r="G415" s="1">
        <v>43832</v>
      </c>
      <c r="H415" s="1">
        <v>43863</v>
      </c>
      <c r="I415" s="2">
        <v>80875</v>
      </c>
      <c r="J415" s="2">
        <v>73813.119999999995</v>
      </c>
      <c r="K415" s="2">
        <f>SUMIF('collection only'!D:D,eslam.data!AB415,'collection only'!E:E)</f>
        <v>73813.119999999995</v>
      </c>
      <c r="L415" s="2">
        <v>80875</v>
      </c>
      <c r="AB415" s="2" t="str">
        <f t="shared" si="11"/>
        <v>El-Gouna - Equip. Rental1</v>
      </c>
    </row>
    <row r="416" spans="1:28" x14ac:dyDescent="0.3">
      <c r="A416" s="6" t="s">
        <v>51</v>
      </c>
      <c r="B416" s="6">
        <v>2</v>
      </c>
      <c r="C416" s="1">
        <v>43921</v>
      </c>
      <c r="D416" s="1">
        <v>43921</v>
      </c>
      <c r="E416" s="1">
        <v>43908</v>
      </c>
      <c r="F416">
        <v>21</v>
      </c>
      <c r="G416" s="1">
        <v>43929</v>
      </c>
      <c r="K416" s="2">
        <f>SUMIF('collection only'!D:D,eslam.data!AB416,'collection only'!E:E)</f>
        <v>16757</v>
      </c>
      <c r="AB416" s="2" t="str">
        <f t="shared" si="11"/>
        <v>El-Gouna - Equip. Rental2</v>
      </c>
    </row>
    <row r="417" spans="1:28" x14ac:dyDescent="0.3">
      <c r="A417" s="6" t="s">
        <v>51</v>
      </c>
      <c r="B417" s="6">
        <v>3</v>
      </c>
      <c r="C417" s="1">
        <v>44012</v>
      </c>
      <c r="D417" s="1">
        <v>44021</v>
      </c>
      <c r="E417" s="1">
        <v>44021</v>
      </c>
      <c r="F417">
        <v>21</v>
      </c>
      <c r="G417" s="1">
        <v>44042</v>
      </c>
      <c r="K417" s="2">
        <f>SUMIF('collection only'!D:D,eslam.data!AB417,'collection only'!E:E)</f>
        <v>74100</v>
      </c>
      <c r="AB417" s="2" t="str">
        <f t="shared" si="11"/>
        <v>El-Gouna - Equip. Rental3</v>
      </c>
    </row>
    <row r="418" spans="1:28" x14ac:dyDescent="0.3">
      <c r="A418" s="6" t="s">
        <v>51</v>
      </c>
      <c r="B418" s="6">
        <v>4</v>
      </c>
      <c r="C418" s="1">
        <v>44286</v>
      </c>
      <c r="D418" s="1">
        <v>44286</v>
      </c>
      <c r="E418" s="1">
        <v>44286</v>
      </c>
      <c r="F418">
        <v>21</v>
      </c>
      <c r="G418" s="1">
        <v>44307</v>
      </c>
      <c r="K418" s="2">
        <f>SUMIF('collection only'!D:D,eslam.data!AB418,'collection only'!E:E)</f>
        <v>3281.25</v>
      </c>
      <c r="AB418" s="2" t="str">
        <f t="shared" si="11"/>
        <v>El-Gouna - Equip. Rental4</v>
      </c>
    </row>
    <row r="419" spans="1:28" x14ac:dyDescent="0.3">
      <c r="A419" s="6" t="s">
        <v>51</v>
      </c>
      <c r="B419" s="6">
        <v>5</v>
      </c>
      <c r="C419" s="1">
        <v>44347</v>
      </c>
      <c r="D419" s="1">
        <v>44340</v>
      </c>
      <c r="E419" s="1">
        <v>44340</v>
      </c>
      <c r="F419">
        <v>21</v>
      </c>
      <c r="G419" s="1">
        <v>44361</v>
      </c>
      <c r="H419" s="1">
        <v>44371</v>
      </c>
      <c r="I419" s="2">
        <v>15000</v>
      </c>
      <c r="J419" s="2">
        <v>15750</v>
      </c>
      <c r="K419" s="2">
        <f>SUMIF('collection only'!D:D,eslam.data!AB419,'collection only'!E:E)</f>
        <v>15750</v>
      </c>
      <c r="L419" s="2">
        <v>186362.5</v>
      </c>
      <c r="AB419" s="2" t="str">
        <f t="shared" si="11"/>
        <v>El-Gouna - Equip. Rental5</v>
      </c>
    </row>
    <row r="420" spans="1:28" x14ac:dyDescent="0.3">
      <c r="A420" s="6" t="s">
        <v>52</v>
      </c>
      <c r="B420" s="6">
        <v>1</v>
      </c>
      <c r="C420" s="1">
        <v>43830</v>
      </c>
      <c r="D420" s="1">
        <v>43845</v>
      </c>
      <c r="E420" s="1">
        <v>43848</v>
      </c>
      <c r="F420">
        <v>21</v>
      </c>
      <c r="G420" s="1">
        <v>43869</v>
      </c>
      <c r="H420" s="1">
        <v>43891</v>
      </c>
      <c r="I420" s="2">
        <v>409200</v>
      </c>
      <c r="J420" s="2">
        <v>429660</v>
      </c>
      <c r="K420" s="2">
        <f>SUMIF('collection only'!D:D,eslam.data!AB420,'collection only'!E:E)</f>
        <v>425568</v>
      </c>
      <c r="L420" s="2">
        <v>409200</v>
      </c>
      <c r="AB420" s="2" t="str">
        <f t="shared" si="11"/>
        <v>El-Gouna - Temp. Fence1</v>
      </c>
    </row>
    <row r="421" spans="1:28" x14ac:dyDescent="0.3">
      <c r="A421" s="6" t="s">
        <v>52</v>
      </c>
      <c r="B421" s="6">
        <v>2</v>
      </c>
      <c r="C421" s="1">
        <v>43861</v>
      </c>
      <c r="D421" s="1">
        <v>43876</v>
      </c>
      <c r="E421" s="1">
        <v>43884</v>
      </c>
      <c r="F421">
        <v>21</v>
      </c>
      <c r="G421" s="1">
        <v>43905</v>
      </c>
      <c r="K421" s="2">
        <f>SUMIF('collection only'!D:D,eslam.data!AB421,'collection only'!E:E)</f>
        <v>441526.8</v>
      </c>
      <c r="AB421" s="2" t="str">
        <f t="shared" si="11"/>
        <v>El-Gouna - Temp. Fence2</v>
      </c>
    </row>
    <row r="422" spans="1:28" x14ac:dyDescent="0.3">
      <c r="A422" s="6" t="s">
        <v>52</v>
      </c>
      <c r="B422" s="6">
        <v>3</v>
      </c>
      <c r="C422" s="1">
        <v>43982</v>
      </c>
      <c r="D422" s="1">
        <v>43988</v>
      </c>
      <c r="E422" s="1">
        <v>43988</v>
      </c>
      <c r="F422">
        <v>21</v>
      </c>
      <c r="G422" s="1">
        <v>44009</v>
      </c>
      <c r="K422" s="2">
        <f>SUMIF('collection only'!D:D,eslam.data!AB422,'collection only'!E:E)</f>
        <v>173749.2</v>
      </c>
      <c r="AB422" s="2" t="str">
        <f t="shared" si="11"/>
        <v>El-Gouna - Temp. Fence3</v>
      </c>
    </row>
    <row r="423" spans="1:28" x14ac:dyDescent="0.3">
      <c r="A423" s="6" t="s">
        <v>139</v>
      </c>
      <c r="B423" s="6">
        <v>1</v>
      </c>
      <c r="C423" s="1">
        <v>45138</v>
      </c>
      <c r="D423" s="1">
        <v>45125</v>
      </c>
      <c r="E423" s="1">
        <v>45125</v>
      </c>
      <c r="F423">
        <v>15</v>
      </c>
      <c r="G423" s="1">
        <v>45140</v>
      </c>
      <c r="H423" s="1">
        <v>45137</v>
      </c>
      <c r="I423" s="2">
        <v>573500</v>
      </c>
      <c r="J423" s="2">
        <v>636585</v>
      </c>
      <c r="K423" s="2">
        <f>SUMIF('collection only'!D:D,eslam.data!AB423,'collection only'!E:E)</f>
        <v>1.0000000000000001E-5</v>
      </c>
      <c r="L423" s="2">
        <v>573500</v>
      </c>
      <c r="U423" s="2">
        <v>0</v>
      </c>
      <c r="AB423" s="2" t="str">
        <f t="shared" si="11"/>
        <v>Existing Intake Apply -SSC-Mech1</v>
      </c>
    </row>
    <row r="424" spans="1:28" x14ac:dyDescent="0.3">
      <c r="A424" s="6" t="s">
        <v>117</v>
      </c>
      <c r="B424" s="6">
        <v>1</v>
      </c>
      <c r="C424" s="1">
        <v>45016</v>
      </c>
      <c r="D424" s="1">
        <v>45027</v>
      </c>
      <c r="E424" s="1">
        <v>45027</v>
      </c>
      <c r="F424">
        <v>15</v>
      </c>
      <c r="G424" s="1">
        <v>45042</v>
      </c>
      <c r="H424" s="1">
        <v>45028</v>
      </c>
      <c r="I424" s="2">
        <v>2140488</v>
      </c>
      <c r="J424" s="2">
        <v>2418751.44</v>
      </c>
      <c r="K424" s="2">
        <f>SUMIF('collection only'!D:D,eslam.data!AB424,'collection only'!E:E)</f>
        <v>2311727.0699999998</v>
      </c>
      <c r="L424" s="2">
        <v>2140488</v>
      </c>
      <c r="U424" s="2">
        <v>0</v>
      </c>
      <c r="AB424" s="2" t="str">
        <f t="shared" si="11"/>
        <v>Existing Intake Supply -SSC-Mech1</v>
      </c>
    </row>
    <row r="425" spans="1:28" x14ac:dyDescent="0.3">
      <c r="A425" s="6" t="s">
        <v>4</v>
      </c>
      <c r="B425" s="6">
        <v>210</v>
      </c>
      <c r="C425" s="1">
        <v>43039</v>
      </c>
      <c r="D425" s="1">
        <v>43028</v>
      </c>
      <c r="E425" s="1">
        <v>43028</v>
      </c>
      <c r="F425">
        <v>60</v>
      </c>
      <c r="G425" s="1">
        <v>43088</v>
      </c>
      <c r="H425" s="1">
        <v>43031</v>
      </c>
      <c r="I425" s="2">
        <v>2236443.87</v>
      </c>
      <c r="J425" s="2">
        <v>1524934.13</v>
      </c>
      <c r="K425" s="2">
        <f>SUMIF('collection only'!D:D,eslam.data!AB425,'collection only'!E:E)</f>
        <v>1523916.51</v>
      </c>
      <c r="L425" s="2">
        <v>69807649.460000008</v>
      </c>
      <c r="U425" s="2">
        <v>0</v>
      </c>
      <c r="AB425" s="2" t="str">
        <f t="shared" si="11"/>
        <v>FIEM210</v>
      </c>
    </row>
    <row r="426" spans="1:28" x14ac:dyDescent="0.3">
      <c r="A426" s="6" t="s">
        <v>4</v>
      </c>
      <c r="B426" s="6">
        <v>211</v>
      </c>
      <c r="C426" s="1">
        <v>43069</v>
      </c>
      <c r="D426" s="1">
        <v>43073</v>
      </c>
      <c r="E426" s="1">
        <v>43102</v>
      </c>
      <c r="F426">
        <v>60</v>
      </c>
      <c r="G426" s="1">
        <v>43162</v>
      </c>
      <c r="H426" s="1">
        <v>43119</v>
      </c>
      <c r="I426" s="2">
        <v>342199.52</v>
      </c>
      <c r="J426" s="2">
        <v>221255.83</v>
      </c>
      <c r="K426" s="2">
        <f>SUMIF('collection only'!D:D,eslam.data!AB426,'collection only'!E:E)</f>
        <v>218510</v>
      </c>
      <c r="L426" s="2">
        <v>70149848.980000004</v>
      </c>
      <c r="U426" s="2">
        <v>0</v>
      </c>
      <c r="AB426" s="2" t="str">
        <f t="shared" si="11"/>
        <v>FIEM211</v>
      </c>
    </row>
    <row r="427" spans="1:28" x14ac:dyDescent="0.3">
      <c r="A427" s="6" t="s">
        <v>4</v>
      </c>
      <c r="B427" s="6">
        <v>212</v>
      </c>
      <c r="C427" s="1">
        <v>43251</v>
      </c>
      <c r="D427" s="1">
        <v>43263</v>
      </c>
      <c r="E427" s="1">
        <v>43293</v>
      </c>
      <c r="F427">
        <v>60</v>
      </c>
      <c r="G427" s="1">
        <v>43353</v>
      </c>
      <c r="H427" s="1">
        <v>43397</v>
      </c>
      <c r="I427" s="2">
        <v>1955183.629999995</v>
      </c>
      <c r="J427" s="2">
        <v>1546005.35</v>
      </c>
      <c r="K427" s="2">
        <f>SUMIF('collection only'!D:D,eslam.data!AB427,'collection only'!E:E)</f>
        <v>1205285.3</v>
      </c>
      <c r="L427" s="2">
        <v>72105032.609999999</v>
      </c>
      <c r="O427" s="2">
        <v>0</v>
      </c>
      <c r="U427" s="2">
        <v>0</v>
      </c>
      <c r="AB427" s="2" t="str">
        <f t="shared" si="11"/>
        <v>FIEM212</v>
      </c>
    </row>
    <row r="428" spans="1:28" x14ac:dyDescent="0.3">
      <c r="A428" s="6" t="s">
        <v>4</v>
      </c>
      <c r="B428" s="6">
        <v>213</v>
      </c>
      <c r="C428" s="1">
        <v>43343</v>
      </c>
      <c r="D428" s="1">
        <v>43327</v>
      </c>
      <c r="E428" s="1">
        <v>43394</v>
      </c>
      <c r="F428">
        <v>60</v>
      </c>
      <c r="G428" s="1">
        <v>43454</v>
      </c>
      <c r="H428" s="1">
        <v>43397</v>
      </c>
      <c r="I428" s="2">
        <v>336328.96999999881</v>
      </c>
      <c r="J428" s="2">
        <v>335237.9460452199</v>
      </c>
      <c r="K428" s="2">
        <f>SUMIF('collection only'!D:D,eslam.data!AB428,'collection only'!E:E)</f>
        <v>335237.9460452199</v>
      </c>
      <c r="L428" s="2">
        <v>72441361.579999998</v>
      </c>
      <c r="O428" s="2">
        <v>0</v>
      </c>
      <c r="U428" s="2">
        <v>0</v>
      </c>
      <c r="AB428" s="2" t="str">
        <f t="shared" si="11"/>
        <v>FIEM213</v>
      </c>
    </row>
    <row r="429" spans="1:28" x14ac:dyDescent="0.3">
      <c r="A429" s="6" t="s">
        <v>64</v>
      </c>
      <c r="B429" s="6">
        <v>1</v>
      </c>
      <c r="C429" s="1">
        <v>44227</v>
      </c>
      <c r="D429" s="1">
        <v>44227</v>
      </c>
      <c r="E429" s="1">
        <v>44230</v>
      </c>
      <c r="F429">
        <v>21</v>
      </c>
      <c r="G429" s="1">
        <v>44251</v>
      </c>
      <c r="H429" s="1">
        <v>44249</v>
      </c>
      <c r="I429" s="2">
        <v>1435679.4</v>
      </c>
      <c r="J429" s="2">
        <v>6847513.7311428571</v>
      </c>
      <c r="K429" s="2">
        <f>SUMIF('collection only'!D:D,eslam.data!AB429,'collection only'!E:E)</f>
        <v>110078731.94</v>
      </c>
      <c r="L429" s="2">
        <v>1435679.4</v>
      </c>
      <c r="O429" s="2">
        <v>5469259.1400000006</v>
      </c>
      <c r="U429" s="2">
        <v>0</v>
      </c>
      <c r="AB429" s="2" t="str">
        <f t="shared" si="11"/>
        <v>HQ - CFC1</v>
      </c>
    </row>
    <row r="430" spans="1:28" x14ac:dyDescent="0.3">
      <c r="A430" s="6" t="s">
        <v>64</v>
      </c>
      <c r="B430" s="6">
        <v>2</v>
      </c>
      <c r="C430" s="1">
        <v>44255</v>
      </c>
      <c r="D430" s="1">
        <v>44255</v>
      </c>
      <c r="E430" s="1">
        <v>44263</v>
      </c>
      <c r="F430">
        <v>21</v>
      </c>
      <c r="G430" s="1">
        <v>44284</v>
      </c>
      <c r="H430" s="1">
        <v>44277</v>
      </c>
      <c r="I430" s="2">
        <v>7766126.6999999993</v>
      </c>
      <c r="J430" s="2">
        <v>8021127.9400000004</v>
      </c>
      <c r="K430" s="2">
        <f>SUMIF('collection only'!D:D,eslam.data!AB430,'collection only'!E:E)</f>
        <v>8021127.8200000003</v>
      </c>
      <c r="L430" s="2">
        <v>9201806.0999999996</v>
      </c>
      <c r="O430" s="2">
        <v>7106192.5199999996</v>
      </c>
      <c r="U430" s="2">
        <v>0</v>
      </c>
      <c r="AB430" s="2" t="str">
        <f t="shared" si="11"/>
        <v>HQ - CFC2</v>
      </c>
    </row>
    <row r="431" spans="1:28" x14ac:dyDescent="0.3">
      <c r="A431" s="6" t="s">
        <v>64</v>
      </c>
      <c r="B431" s="6">
        <v>3</v>
      </c>
      <c r="C431" s="1">
        <v>44286</v>
      </c>
      <c r="D431" s="1">
        <v>44286</v>
      </c>
      <c r="E431" s="1">
        <v>44296</v>
      </c>
      <c r="F431">
        <v>21</v>
      </c>
      <c r="G431" s="1">
        <v>44317</v>
      </c>
      <c r="H431" s="1">
        <v>44301</v>
      </c>
      <c r="I431" s="2">
        <v>12533035.1</v>
      </c>
      <c r="J431" s="2">
        <v>8213719.7599999998</v>
      </c>
      <c r="K431" s="2">
        <f>SUMIF('collection only'!D:D,eslam.data!AB431,'collection only'!E:E)</f>
        <v>8213720.1100000003</v>
      </c>
      <c r="L431" s="2">
        <v>21734841.199999999</v>
      </c>
      <c r="O431" s="2">
        <v>6815308.5599999996</v>
      </c>
      <c r="U431" s="2">
        <v>50000</v>
      </c>
      <c r="AB431" s="2" t="str">
        <f t="shared" si="11"/>
        <v>HQ - CFC3</v>
      </c>
    </row>
    <row r="432" spans="1:28" x14ac:dyDescent="0.3">
      <c r="A432" s="6" t="s">
        <v>64</v>
      </c>
      <c r="B432" s="6">
        <v>4</v>
      </c>
      <c r="C432" s="1">
        <v>44316</v>
      </c>
      <c r="D432" s="1">
        <v>44316</v>
      </c>
      <c r="E432" s="1">
        <v>44322</v>
      </c>
      <c r="F432">
        <v>21</v>
      </c>
      <c r="G432" s="1">
        <v>44343</v>
      </c>
      <c r="H432" s="1">
        <v>44342</v>
      </c>
      <c r="I432" s="2">
        <v>11480730.199999999</v>
      </c>
      <c r="J432" s="2">
        <v>7815807.6399999997</v>
      </c>
      <c r="K432" s="2">
        <f>SUMIF('collection only'!D:D,eslam.data!AB432,'collection only'!E:E)</f>
        <v>7815807.7299999995</v>
      </c>
      <c r="L432" s="2">
        <v>33215571.399999999</v>
      </c>
      <c r="O432" s="2">
        <v>6784708.6299999999</v>
      </c>
      <c r="U432" s="2">
        <v>50000</v>
      </c>
      <c r="AB432" s="2" t="str">
        <f t="shared" si="11"/>
        <v>HQ - CFC4</v>
      </c>
    </row>
    <row r="433" spans="1:28" x14ac:dyDescent="0.3">
      <c r="A433" s="6" t="s">
        <v>64</v>
      </c>
      <c r="B433" s="6">
        <v>5</v>
      </c>
      <c r="C433" s="1">
        <v>44377</v>
      </c>
      <c r="D433" s="1">
        <v>44377</v>
      </c>
      <c r="E433" s="1">
        <v>44383</v>
      </c>
      <c r="F433">
        <v>21</v>
      </c>
      <c r="G433" s="1">
        <v>44404</v>
      </c>
      <c r="H433" s="1">
        <v>44391</v>
      </c>
      <c r="I433" s="2">
        <v>6032812.3999999994</v>
      </c>
      <c r="J433" s="2">
        <v>3447418.19</v>
      </c>
      <c r="K433" s="2">
        <f>SUMIF('collection only'!D:D,eslam.data!AB433,'collection only'!E:E)</f>
        <v>3447418.19</v>
      </c>
      <c r="L433" s="2">
        <v>39248383.799999997</v>
      </c>
      <c r="O433" s="2">
        <v>6043914.8799999999</v>
      </c>
      <c r="U433" s="2">
        <v>298842.15999999997</v>
      </c>
      <c r="AB433" s="2" t="str">
        <f t="shared" si="11"/>
        <v>HQ - CFC5</v>
      </c>
    </row>
    <row r="434" spans="1:28" x14ac:dyDescent="0.3">
      <c r="A434" s="6" t="s">
        <v>64</v>
      </c>
      <c r="B434" s="6">
        <v>6</v>
      </c>
      <c r="C434" s="1">
        <v>44408</v>
      </c>
      <c r="D434" s="1">
        <v>44408</v>
      </c>
      <c r="E434" s="1">
        <v>44412</v>
      </c>
      <c r="F434">
        <v>21</v>
      </c>
      <c r="G434" s="1">
        <v>44433</v>
      </c>
      <c r="H434" s="1">
        <v>44425</v>
      </c>
      <c r="I434" s="2">
        <v>5418722.3000000035</v>
      </c>
      <c r="J434" s="2">
        <v>13157201.34</v>
      </c>
      <c r="K434" s="2">
        <f>SUMIF('collection only'!D:D,eslam.data!AB434,'collection only'!E:E)</f>
        <v>13157200.99</v>
      </c>
      <c r="L434" s="2">
        <v>44667106.100000001</v>
      </c>
      <c r="O434" s="2">
        <v>15536980.84</v>
      </c>
      <c r="U434" s="2">
        <v>258842.16</v>
      </c>
      <c r="AB434" s="2" t="str">
        <f t="shared" si="11"/>
        <v>HQ - CFC6</v>
      </c>
    </row>
    <row r="435" spans="1:28" x14ac:dyDescent="0.3">
      <c r="A435" s="6" t="s">
        <v>64</v>
      </c>
      <c r="B435" s="6">
        <v>7</v>
      </c>
      <c r="C435" s="1">
        <v>44439</v>
      </c>
      <c r="D435" s="1">
        <v>44445</v>
      </c>
      <c r="E435" s="1">
        <v>44446</v>
      </c>
      <c r="F435">
        <v>21</v>
      </c>
      <c r="G435" s="1">
        <v>44467</v>
      </c>
      <c r="H435" s="1">
        <v>44448</v>
      </c>
      <c r="I435" s="2">
        <v>14463563.800000001</v>
      </c>
      <c r="J435" s="2">
        <v>14942810.849165609</v>
      </c>
      <c r="K435" s="2">
        <f>SUMIF('collection only'!D:D,eslam.data!AB435,'collection only'!E:E)</f>
        <v>14942810.84</v>
      </c>
      <c r="L435" s="2">
        <v>59130669.899999999</v>
      </c>
      <c r="O435" s="2">
        <v>20740314.760000002</v>
      </c>
      <c r="U435" s="2">
        <v>258842.16</v>
      </c>
      <c r="AB435" s="2" t="str">
        <f t="shared" si="11"/>
        <v>HQ - CFC7</v>
      </c>
    </row>
    <row r="436" spans="1:28" x14ac:dyDescent="0.3">
      <c r="A436" s="6" t="s">
        <v>64</v>
      </c>
      <c r="B436" s="6">
        <v>8</v>
      </c>
      <c r="C436" s="1">
        <v>44469</v>
      </c>
      <c r="D436" s="1">
        <v>44475</v>
      </c>
      <c r="E436" s="1">
        <v>44478</v>
      </c>
      <c r="F436">
        <v>21</v>
      </c>
      <c r="G436" s="1">
        <v>44499</v>
      </c>
      <c r="H436" s="1">
        <v>44486</v>
      </c>
      <c r="I436" s="2">
        <v>12855493.999999991</v>
      </c>
      <c r="J436" s="2">
        <v>10012746.109999999</v>
      </c>
      <c r="K436" s="2">
        <f>SUMIF('collection only'!D:D,eslam.data!AB436,'collection only'!E:E)</f>
        <v>10012745.699999999</v>
      </c>
      <c r="L436" s="2">
        <v>71986163.899999991</v>
      </c>
      <c r="O436" s="2">
        <v>21760696.010000002</v>
      </c>
      <c r="U436" s="2">
        <v>253842.16</v>
      </c>
      <c r="AB436" s="2" t="str">
        <f t="shared" si="11"/>
        <v>HQ - CFC8</v>
      </c>
    </row>
    <row r="437" spans="1:28" x14ac:dyDescent="0.3">
      <c r="A437" s="6" t="s">
        <v>64</v>
      </c>
      <c r="B437" s="6">
        <v>9</v>
      </c>
      <c r="C437" s="1">
        <v>44500</v>
      </c>
      <c r="D437" s="1">
        <v>44503</v>
      </c>
      <c r="E437" s="1">
        <v>44504</v>
      </c>
      <c r="F437">
        <v>21</v>
      </c>
      <c r="G437" s="1">
        <v>44525</v>
      </c>
      <c r="H437" s="1">
        <v>44511</v>
      </c>
      <c r="I437" s="2">
        <v>11039038.400000021</v>
      </c>
      <c r="J437" s="2">
        <v>17174919.859995849</v>
      </c>
      <c r="K437" s="2">
        <f>SUMIF('collection only'!D:D,eslam.data!AB437,'collection only'!E:E)</f>
        <v>17174919.84</v>
      </c>
      <c r="L437" s="2">
        <v>83025202.300000012</v>
      </c>
      <c r="O437" s="2">
        <v>31225957.600000001</v>
      </c>
      <c r="U437" s="2">
        <v>253842.16</v>
      </c>
      <c r="AB437" s="2" t="str">
        <f t="shared" si="11"/>
        <v>HQ - CFC9</v>
      </c>
    </row>
    <row r="438" spans="1:28" x14ac:dyDescent="0.3">
      <c r="A438" s="6" t="s">
        <v>64</v>
      </c>
      <c r="B438" s="6">
        <v>10</v>
      </c>
      <c r="C438" s="1">
        <v>44530</v>
      </c>
      <c r="D438" s="1">
        <v>44534</v>
      </c>
      <c r="E438" s="1">
        <v>44537</v>
      </c>
      <c r="F438">
        <v>21</v>
      </c>
      <c r="G438" s="1">
        <v>44558</v>
      </c>
      <c r="H438" s="1">
        <v>44546</v>
      </c>
      <c r="I438" s="2">
        <v>10645458.899999989</v>
      </c>
      <c r="J438" s="2">
        <v>7981881.9284200165</v>
      </c>
      <c r="K438" s="2">
        <f>SUMIF('collection only'!D:D,eslam.data!AB438,'collection only'!E:E)</f>
        <v>7981881.9400000004</v>
      </c>
      <c r="L438" s="2">
        <v>93670661.200000003</v>
      </c>
      <c r="O438" s="2">
        <v>32240807.02</v>
      </c>
      <c r="U438" s="2">
        <v>673673.38</v>
      </c>
      <c r="AB438" s="2" t="str">
        <f t="shared" si="11"/>
        <v>HQ - CFC10</v>
      </c>
    </row>
    <row r="439" spans="1:28" x14ac:dyDescent="0.3">
      <c r="A439" s="6" t="s">
        <v>64</v>
      </c>
      <c r="B439" s="6">
        <v>11</v>
      </c>
      <c r="C439" s="1">
        <v>44561</v>
      </c>
      <c r="D439" s="1">
        <v>44570</v>
      </c>
      <c r="E439" s="1">
        <v>44571</v>
      </c>
      <c r="F439">
        <v>21</v>
      </c>
      <c r="G439" s="1">
        <v>44592</v>
      </c>
      <c r="H439" s="1">
        <v>44854</v>
      </c>
      <c r="I439" s="2">
        <v>21606398.420000002</v>
      </c>
      <c r="J439" s="2">
        <v>17417402.059999999</v>
      </c>
      <c r="K439" s="2">
        <f>SUMIF('collection only'!D:D,eslam.data!AB439,'collection only'!E:E)</f>
        <v>27417402.100000001</v>
      </c>
      <c r="L439" s="2">
        <v>115277059.62</v>
      </c>
      <c r="O439" s="2">
        <v>33736026.890000001</v>
      </c>
      <c r="U439" s="2">
        <v>673673.38</v>
      </c>
      <c r="AB439" s="2" t="str">
        <f t="shared" si="11"/>
        <v>HQ - CFC11</v>
      </c>
    </row>
    <row r="440" spans="1:28" x14ac:dyDescent="0.3">
      <c r="A440" s="6" t="s">
        <v>64</v>
      </c>
      <c r="B440" s="6">
        <v>12</v>
      </c>
      <c r="C440" s="1">
        <v>44592</v>
      </c>
      <c r="D440" s="1">
        <v>44605</v>
      </c>
      <c r="E440" s="1">
        <v>44607</v>
      </c>
      <c r="F440">
        <v>21</v>
      </c>
      <c r="G440" s="1">
        <v>44628</v>
      </c>
      <c r="H440" s="1">
        <v>44616</v>
      </c>
      <c r="I440" s="2">
        <v>11990804.880000001</v>
      </c>
      <c r="J440" s="2">
        <v>11342067.060000001</v>
      </c>
      <c r="K440" s="2">
        <f>SUMIF('collection only'!D:D,eslam.data!AB440,'collection only'!E:E)</f>
        <v>11342066.99</v>
      </c>
      <c r="L440" s="2">
        <v>127267864.5</v>
      </c>
      <c r="O440" s="2">
        <v>36548454.909999996</v>
      </c>
      <c r="U440" s="2">
        <v>0</v>
      </c>
      <c r="AB440" s="2" t="str">
        <f t="shared" si="11"/>
        <v>HQ - CFC12</v>
      </c>
    </row>
    <row r="441" spans="1:28" x14ac:dyDescent="0.3">
      <c r="A441" s="6" t="s">
        <v>64</v>
      </c>
      <c r="B441" s="6">
        <v>13</v>
      </c>
      <c r="C441" s="1">
        <v>44620</v>
      </c>
      <c r="D441" s="1">
        <v>44630</v>
      </c>
      <c r="E441" s="1">
        <v>44635</v>
      </c>
      <c r="F441">
        <v>21</v>
      </c>
      <c r="G441" s="1">
        <v>44656</v>
      </c>
      <c r="H441" s="1">
        <v>44648</v>
      </c>
      <c r="I441" s="2">
        <v>23373232.299999978</v>
      </c>
      <c r="J441" s="2">
        <v>869511.31832848024</v>
      </c>
      <c r="K441" s="2">
        <f>SUMIF('collection only'!D:D,eslam.data!AB441,'collection only'!E:E)</f>
        <v>10869511.32</v>
      </c>
      <c r="L441" s="2">
        <v>150641096.80000001</v>
      </c>
      <c r="O441" s="2">
        <v>40068734.399999984</v>
      </c>
      <c r="S441" s="2">
        <v>3954328.79</v>
      </c>
      <c r="T441" s="2">
        <v>3954328.79</v>
      </c>
      <c r="U441" s="2">
        <v>0</v>
      </c>
      <c r="AB441" s="2" t="str">
        <f t="shared" si="11"/>
        <v>HQ - CFC13</v>
      </c>
    </row>
    <row r="442" spans="1:28" x14ac:dyDescent="0.3">
      <c r="A442" s="6" t="s">
        <v>64</v>
      </c>
      <c r="B442" s="6">
        <v>14</v>
      </c>
      <c r="C442" s="1">
        <v>44651</v>
      </c>
      <c r="D442" s="1">
        <v>44651</v>
      </c>
      <c r="E442" s="1">
        <v>44664</v>
      </c>
      <c r="F442">
        <v>21</v>
      </c>
      <c r="G442" s="1">
        <v>44685</v>
      </c>
      <c r="J442" s="2">
        <v>1748564.91</v>
      </c>
      <c r="K442" s="2">
        <f>SUMIF('collection only'!D:D,eslam.data!AB442,'collection only'!E:E)</f>
        <v>6179916.4400000004</v>
      </c>
      <c r="U442" s="2">
        <v>0</v>
      </c>
      <c r="AB442" s="2" t="str">
        <f t="shared" si="11"/>
        <v>HQ - CFC14</v>
      </c>
    </row>
    <row r="443" spans="1:28" x14ac:dyDescent="0.3">
      <c r="A443" s="6" t="s">
        <v>64</v>
      </c>
      <c r="B443" s="6">
        <v>15</v>
      </c>
      <c r="C443" s="1">
        <v>44681</v>
      </c>
      <c r="D443" s="1">
        <v>44681</v>
      </c>
      <c r="E443" s="1">
        <v>44691</v>
      </c>
      <c r="F443">
        <v>21</v>
      </c>
      <c r="G443" s="1">
        <v>44712</v>
      </c>
      <c r="H443" s="1">
        <v>44698</v>
      </c>
      <c r="I443" s="2">
        <v>16353901</v>
      </c>
      <c r="J443" s="2">
        <v>10437709.626714289</v>
      </c>
      <c r="K443" s="2">
        <f>SUMIF('collection only'!D:D,eslam.data!AB443,'collection only'!E:E)</f>
        <v>10437699.800000001</v>
      </c>
      <c r="L443" s="2">
        <v>182179087</v>
      </c>
      <c r="O443" s="2">
        <v>36127505.390000001</v>
      </c>
      <c r="P443" s="2">
        <v>42019925.799999997</v>
      </c>
      <c r="R443" s="2">
        <v>380603</v>
      </c>
      <c r="S443" s="2">
        <v>4782201.0350000001</v>
      </c>
      <c r="T443" s="2">
        <v>4782201.0350000001</v>
      </c>
      <c r="U443" s="2">
        <v>28096</v>
      </c>
      <c r="AB443" s="2" t="str">
        <f t="shared" si="11"/>
        <v>HQ - CFC15</v>
      </c>
    </row>
    <row r="444" spans="1:28" x14ac:dyDescent="0.3">
      <c r="A444" s="6" t="s">
        <v>64</v>
      </c>
      <c r="B444" s="6">
        <v>16</v>
      </c>
      <c r="C444" s="1">
        <v>44712</v>
      </c>
      <c r="D444" s="1">
        <v>44712</v>
      </c>
      <c r="E444" s="1">
        <v>44724</v>
      </c>
      <c r="F444">
        <v>21</v>
      </c>
      <c r="G444" s="1">
        <v>44745</v>
      </c>
      <c r="H444" s="1">
        <v>44727</v>
      </c>
      <c r="I444" s="2">
        <v>8911604.3000000119</v>
      </c>
      <c r="J444" s="2">
        <v>1064612.3500000001</v>
      </c>
      <c r="K444" s="2">
        <f>SUMIF('collection only'!D:D,eslam.data!AB444,'collection only'!E:E)</f>
        <v>1064612.28</v>
      </c>
      <c r="L444" s="2">
        <v>191090691.30000001</v>
      </c>
      <c r="O444" s="2">
        <v>35019448</v>
      </c>
      <c r="P444" s="2">
        <v>44132357</v>
      </c>
      <c r="R444" s="2">
        <v>534156.21</v>
      </c>
      <c r="S444" s="2">
        <v>5016130.5</v>
      </c>
      <c r="T444" s="2">
        <v>5016130.5</v>
      </c>
      <c r="U444" s="2">
        <v>1429217</v>
      </c>
      <c r="AB444" s="2" t="str">
        <f t="shared" si="11"/>
        <v>HQ - CFC16</v>
      </c>
    </row>
    <row r="445" spans="1:28" x14ac:dyDescent="0.3">
      <c r="A445" s="6" t="s">
        <v>64</v>
      </c>
      <c r="B445" s="6">
        <v>17</v>
      </c>
      <c r="C445" s="1">
        <v>44742</v>
      </c>
      <c r="D445" s="1">
        <v>44742</v>
      </c>
      <c r="E445" s="1">
        <v>44746</v>
      </c>
      <c r="F445">
        <v>21</v>
      </c>
      <c r="G445" s="1">
        <v>44767</v>
      </c>
      <c r="H445" s="1">
        <v>44760</v>
      </c>
      <c r="I445" s="2">
        <v>17076484.199999992</v>
      </c>
      <c r="J445" s="2">
        <v>8013147.4000000004</v>
      </c>
      <c r="K445" s="2">
        <f>SUMIF('collection only'!D:D,eslam.data!AB445,'collection only'!E:E)</f>
        <v>8013147.4299999997</v>
      </c>
      <c r="L445" s="2">
        <v>208167175.5</v>
      </c>
      <c r="O445" s="2">
        <v>34368331.939999998</v>
      </c>
      <c r="P445" s="2">
        <v>46825994</v>
      </c>
      <c r="R445" s="2">
        <v>855446.95</v>
      </c>
      <c r="S445" s="2">
        <v>5464388</v>
      </c>
      <c r="T445" s="2">
        <v>5464388</v>
      </c>
      <c r="U445" s="2">
        <v>28096.400000000001</v>
      </c>
      <c r="AB445" s="2" t="str">
        <f t="shared" si="11"/>
        <v>HQ - CFC17</v>
      </c>
    </row>
    <row r="446" spans="1:28" x14ac:dyDescent="0.3">
      <c r="A446" s="6" t="s">
        <v>64</v>
      </c>
      <c r="B446" s="6">
        <v>18</v>
      </c>
      <c r="C446" s="1">
        <v>44773</v>
      </c>
      <c r="D446" s="1">
        <v>44773</v>
      </c>
      <c r="E446" s="1">
        <v>44779</v>
      </c>
      <c r="F446">
        <v>21</v>
      </c>
      <c r="G446" s="1">
        <v>44800</v>
      </c>
      <c r="H446" s="1">
        <v>44790</v>
      </c>
      <c r="I446" s="2">
        <v>15625697.20000002</v>
      </c>
      <c r="J446" s="2">
        <v>13019444.4</v>
      </c>
      <c r="K446" s="2">
        <f>SUMIF('collection only'!D:D,eslam.data!AB446,'collection only'!E:E)</f>
        <v>12964666.859999999</v>
      </c>
      <c r="L446" s="2">
        <v>223792872.69999999</v>
      </c>
      <c r="O446" s="2">
        <v>42794128.969999991</v>
      </c>
      <c r="P446" s="2">
        <v>51289544.399999999</v>
      </c>
      <c r="R446" s="2">
        <v>1216434.143490325</v>
      </c>
      <c r="S446" s="2">
        <v>5874504.1475</v>
      </c>
      <c r="T446" s="2">
        <v>5874504.1475</v>
      </c>
      <c r="U446" s="2">
        <v>28096.400000000001</v>
      </c>
      <c r="AB446" s="2" t="str">
        <f t="shared" si="11"/>
        <v>HQ - CFC18</v>
      </c>
    </row>
    <row r="447" spans="1:28" x14ac:dyDescent="0.3">
      <c r="A447" s="6" t="s">
        <v>64</v>
      </c>
      <c r="B447" s="6">
        <v>19</v>
      </c>
      <c r="C447" s="1">
        <v>44804</v>
      </c>
      <c r="D447" s="1">
        <v>44804</v>
      </c>
      <c r="E447" s="1">
        <v>44811</v>
      </c>
      <c r="F447">
        <v>21</v>
      </c>
      <c r="G447" s="1">
        <v>44832</v>
      </c>
      <c r="H447" s="1">
        <v>44850</v>
      </c>
      <c r="I447" s="2">
        <v>11070593.29999998</v>
      </c>
      <c r="J447" s="2">
        <v>2123376.4</v>
      </c>
      <c r="K447" s="2">
        <f>SUMIF('collection only'!D:D,eslam.data!AB447,'collection only'!E:E)</f>
        <v>2123375.29</v>
      </c>
      <c r="L447" s="2">
        <v>234863466</v>
      </c>
      <c r="O447" s="2">
        <v>43167126</v>
      </c>
      <c r="P447" s="2">
        <v>53959703</v>
      </c>
      <c r="R447" s="2">
        <v>1482872</v>
      </c>
      <c r="S447" s="2">
        <v>6165165.5</v>
      </c>
      <c r="T447" s="2">
        <v>6165165.5</v>
      </c>
      <c r="U447" s="2">
        <v>23096</v>
      </c>
      <c r="AB447" s="2" t="str">
        <f t="shared" si="11"/>
        <v>HQ - CFC19</v>
      </c>
    </row>
    <row r="448" spans="1:28" x14ac:dyDescent="0.3">
      <c r="A448" s="6" t="s">
        <v>64</v>
      </c>
      <c r="B448" s="6">
        <v>20</v>
      </c>
      <c r="C448" s="1">
        <v>44834</v>
      </c>
      <c r="D448" s="1">
        <v>44834</v>
      </c>
      <c r="E448" s="1">
        <v>44845</v>
      </c>
      <c r="F448">
        <v>21</v>
      </c>
      <c r="G448" s="1">
        <v>44866</v>
      </c>
      <c r="H448" s="1">
        <v>44851</v>
      </c>
      <c r="I448" s="2">
        <v>43687204.699999988</v>
      </c>
      <c r="J448" s="2">
        <v>9324446.763666302</v>
      </c>
      <c r="K448" s="2">
        <f>SUMIF('collection only'!D:D,eslam.data!AB448,'collection only'!E:E)</f>
        <v>9324446.8000000007</v>
      </c>
      <c r="L448" s="2">
        <v>278550670.69999999</v>
      </c>
      <c r="O448" s="2">
        <v>25330248.859999981</v>
      </c>
      <c r="P448" s="2">
        <v>72413577.799999997</v>
      </c>
      <c r="R448" s="2">
        <v>2630548.10692759</v>
      </c>
      <c r="S448" s="2">
        <v>7311955.1050000004</v>
      </c>
      <c r="T448" s="2">
        <v>7311955.1050000004</v>
      </c>
      <c r="U448" s="2">
        <v>23096.400000000001</v>
      </c>
      <c r="AB448" s="2" t="str">
        <f t="shared" si="11"/>
        <v>HQ - CFC20</v>
      </c>
    </row>
    <row r="449" spans="1:28" x14ac:dyDescent="0.3">
      <c r="A449" s="6" t="s">
        <v>64</v>
      </c>
      <c r="B449" s="6">
        <v>21</v>
      </c>
      <c r="C449" s="1">
        <v>44865</v>
      </c>
      <c r="D449" s="1">
        <v>44865</v>
      </c>
      <c r="E449" s="1">
        <v>44873</v>
      </c>
      <c r="F449">
        <v>21</v>
      </c>
      <c r="G449" s="1">
        <v>44894</v>
      </c>
      <c r="H449" s="1">
        <v>44885</v>
      </c>
      <c r="I449" s="2">
        <v>6969185.8999999762</v>
      </c>
      <c r="J449" s="2">
        <v>1704646.05</v>
      </c>
      <c r="K449" s="2">
        <f>SUMIF('collection only'!D:D,eslam.data!AB449,'collection only'!E:E)</f>
        <v>1704646.05</v>
      </c>
      <c r="L449" s="2">
        <v>285519856.60000002</v>
      </c>
      <c r="O449" s="2">
        <v>22835242</v>
      </c>
      <c r="P449" s="2">
        <v>75563462.200000003</v>
      </c>
      <c r="R449" s="2">
        <v>2846115</v>
      </c>
      <c r="S449" s="2">
        <v>7494896</v>
      </c>
      <c r="T449" s="2">
        <v>7494896</v>
      </c>
      <c r="U449" s="2">
        <v>0</v>
      </c>
      <c r="AB449" s="2" t="str">
        <f t="shared" si="11"/>
        <v>HQ - CFC21</v>
      </c>
    </row>
    <row r="450" spans="1:28" x14ac:dyDescent="0.3">
      <c r="A450" s="6" t="s">
        <v>64</v>
      </c>
      <c r="B450" s="6">
        <v>23</v>
      </c>
      <c r="C450" s="1">
        <v>44895</v>
      </c>
      <c r="D450" s="1">
        <v>44895</v>
      </c>
      <c r="E450" s="1">
        <v>44902</v>
      </c>
      <c r="F450">
        <v>21</v>
      </c>
      <c r="G450" s="1">
        <v>44923</v>
      </c>
      <c r="H450" s="1">
        <v>44909</v>
      </c>
      <c r="I450" s="2">
        <v>9615384.6999999881</v>
      </c>
      <c r="J450" s="2">
        <v>10000000.15238129</v>
      </c>
      <c r="K450" s="2">
        <f>SUMIF('collection only'!D:D,eslam.data!AB450,'collection only'!E:E)</f>
        <v>10000000</v>
      </c>
      <c r="L450" s="2">
        <v>295135241.30000001</v>
      </c>
      <c r="O450" s="2">
        <v>22835242.979999989</v>
      </c>
      <c r="P450" s="2">
        <v>85178846.599999994</v>
      </c>
      <c r="R450" s="2">
        <v>2846115.9564102581</v>
      </c>
      <c r="S450" s="2">
        <v>7494896.2350000003</v>
      </c>
      <c r="T450" s="2">
        <v>7494896.2350000003</v>
      </c>
      <c r="U450" s="2">
        <v>2085744.58</v>
      </c>
      <c r="AB450" s="2" t="str">
        <f t="shared" si="11"/>
        <v>HQ - CFC23</v>
      </c>
    </row>
    <row r="451" spans="1:28" x14ac:dyDescent="0.3">
      <c r="A451" s="6" t="s">
        <v>64</v>
      </c>
      <c r="B451" s="6">
        <v>24</v>
      </c>
      <c r="C451" s="1">
        <v>44895</v>
      </c>
      <c r="D451" s="1">
        <v>44895</v>
      </c>
      <c r="E451" s="1">
        <v>44908</v>
      </c>
      <c r="F451">
        <v>21</v>
      </c>
      <c r="G451" s="1">
        <v>44929</v>
      </c>
      <c r="H451" s="1">
        <v>44922</v>
      </c>
      <c r="I451" s="2">
        <v>25568878.300000072</v>
      </c>
      <c r="J451" s="2">
        <v>5979128.0099999998</v>
      </c>
      <c r="K451" s="2">
        <f>SUMIF('collection only'!D:D,eslam.data!AB451,'collection only'!E:E)</f>
        <v>5681250.46</v>
      </c>
      <c r="L451" s="2">
        <v>320704119.60000002</v>
      </c>
      <c r="O451" s="2">
        <v>12624923</v>
      </c>
      <c r="P451" s="2">
        <v>98574568</v>
      </c>
      <c r="R451" s="2">
        <v>4317722</v>
      </c>
      <c r="S451" s="2">
        <v>7311955.0899999999</v>
      </c>
      <c r="T451" s="2">
        <v>9525011.1900000013</v>
      </c>
      <c r="U451" s="2">
        <v>325973.55</v>
      </c>
      <c r="AB451" s="2" t="str">
        <f t="shared" ref="AB451:AB514" si="12">A451&amp;B451</f>
        <v>HQ - CFC24</v>
      </c>
    </row>
    <row r="452" spans="1:28" x14ac:dyDescent="0.3">
      <c r="A452" s="6" t="s">
        <v>64</v>
      </c>
      <c r="B452" s="6">
        <v>25</v>
      </c>
      <c r="C452" s="1">
        <v>44926</v>
      </c>
      <c r="D452" s="1">
        <v>44926</v>
      </c>
      <c r="E452" s="1">
        <v>44937</v>
      </c>
      <c r="F452">
        <v>21</v>
      </c>
      <c r="G452" s="1">
        <v>44958</v>
      </c>
      <c r="H452" s="1">
        <v>44956</v>
      </c>
      <c r="I452" s="2">
        <v>17887580.019047622</v>
      </c>
      <c r="J452" s="2">
        <v>10125697.764095269</v>
      </c>
      <c r="K452" s="2">
        <f>SUMIF('collection only'!D:D,eslam.data!AB452,'collection only'!E:E)</f>
        <v>9125697.4299999997</v>
      </c>
      <c r="L452" s="2">
        <v>338591699.61904758</v>
      </c>
      <c r="O452" s="2">
        <v>5521723.7800000003</v>
      </c>
      <c r="P452" s="2">
        <v>103716174.2</v>
      </c>
      <c r="R452" s="2">
        <v>5354076.6018413184</v>
      </c>
      <c r="S452" s="2">
        <v>7311955.0899999999</v>
      </c>
      <c r="T452" s="2">
        <v>10464109.140000001</v>
      </c>
      <c r="U452" s="2">
        <v>297877.55</v>
      </c>
      <c r="AB452" s="2" t="str">
        <f t="shared" si="12"/>
        <v>HQ - CFC25</v>
      </c>
    </row>
    <row r="453" spans="1:28" x14ac:dyDescent="0.3">
      <c r="A453" s="6" t="s">
        <v>64</v>
      </c>
      <c r="B453" s="6">
        <v>26</v>
      </c>
      <c r="C453" s="1">
        <v>44957</v>
      </c>
      <c r="D453" s="1">
        <v>44957</v>
      </c>
      <c r="E453" s="1">
        <v>45252</v>
      </c>
      <c r="F453">
        <v>21</v>
      </c>
      <c r="G453" s="1">
        <v>45273</v>
      </c>
      <c r="H453" s="1">
        <v>45337</v>
      </c>
      <c r="I453" s="2">
        <v>15848994.285714271</v>
      </c>
      <c r="J453" s="2">
        <v>24450753.149999999</v>
      </c>
      <c r="K453" s="2">
        <f>SUMIF('collection only'!D:D,eslam.data!AB453,'collection only'!E:E)</f>
        <v>11231097.41</v>
      </c>
      <c r="L453" s="2">
        <v>354440693.90476191</v>
      </c>
      <c r="O453" s="2">
        <v>2203336.4700000002</v>
      </c>
      <c r="P453" s="2">
        <v>119098372.40000001</v>
      </c>
      <c r="R453" s="2">
        <v>6380098.5700000003</v>
      </c>
      <c r="S453" s="2">
        <v>9304068.2149999999</v>
      </c>
      <c r="T453" s="2">
        <v>9304068.2149999999</v>
      </c>
      <c r="U453" s="2">
        <v>0</v>
      </c>
      <c r="AB453" s="2" t="str">
        <f t="shared" si="12"/>
        <v>HQ - CFC26</v>
      </c>
    </row>
    <row r="454" spans="1:28" x14ac:dyDescent="0.3">
      <c r="A454" s="6" t="s">
        <v>48</v>
      </c>
      <c r="B454" s="6">
        <v>1</v>
      </c>
      <c r="C454" s="1">
        <v>43769</v>
      </c>
      <c r="D454" s="1">
        <v>43779</v>
      </c>
      <c r="E454" s="1">
        <v>43780</v>
      </c>
      <c r="F454">
        <v>14</v>
      </c>
      <c r="G454" s="1">
        <v>43794</v>
      </c>
      <c r="H454" s="1">
        <v>43793</v>
      </c>
      <c r="I454" s="2">
        <v>1684523.66</v>
      </c>
      <c r="J454" s="2">
        <v>2673900.9500000002</v>
      </c>
      <c r="K454" s="2">
        <f>SUMIF('collection only'!D:D,eslam.data!AB454,'collection only'!E:E)</f>
        <v>36249090</v>
      </c>
      <c r="L454" s="2">
        <v>1684523.66</v>
      </c>
      <c r="M454" s="2">
        <v>33750000</v>
      </c>
      <c r="O454" s="2">
        <v>1191900</v>
      </c>
      <c r="U454" s="2">
        <v>0</v>
      </c>
      <c r="AB454" s="2" t="str">
        <f t="shared" si="12"/>
        <v>HyperOne1</v>
      </c>
    </row>
    <row r="455" spans="1:28" x14ac:dyDescent="0.3">
      <c r="A455" s="6" t="s">
        <v>48</v>
      </c>
      <c r="B455" s="6">
        <v>2</v>
      </c>
      <c r="C455" s="1">
        <v>43799</v>
      </c>
      <c r="D455" s="1">
        <v>43806</v>
      </c>
      <c r="E455" s="1">
        <v>43807</v>
      </c>
      <c r="F455">
        <v>14</v>
      </c>
      <c r="G455" s="1">
        <v>43821</v>
      </c>
      <c r="H455" s="1">
        <v>43811</v>
      </c>
      <c r="I455" s="2">
        <v>11473372.17</v>
      </c>
      <c r="J455" s="2">
        <v>8554552.6099999994</v>
      </c>
      <c r="K455" s="2">
        <f>SUMIF('collection only'!D:D,eslam.data!AB455,'collection only'!E:E)</f>
        <v>8063620</v>
      </c>
      <c r="L455" s="2">
        <v>13157895.83</v>
      </c>
      <c r="O455" s="2">
        <v>478500</v>
      </c>
      <c r="U455" s="2">
        <v>0</v>
      </c>
      <c r="AB455" s="2" t="str">
        <f t="shared" si="12"/>
        <v>HyperOne2</v>
      </c>
    </row>
    <row r="456" spans="1:28" x14ac:dyDescent="0.3">
      <c r="A456" s="6" t="s">
        <v>48</v>
      </c>
      <c r="B456" s="6">
        <v>3</v>
      </c>
      <c r="C456" s="1">
        <v>43830</v>
      </c>
      <c r="D456" s="1">
        <v>43830</v>
      </c>
      <c r="E456" s="1">
        <v>43832</v>
      </c>
      <c r="F456">
        <v>14</v>
      </c>
      <c r="G456" s="1">
        <v>43846</v>
      </c>
      <c r="H456" s="1">
        <v>43843</v>
      </c>
      <c r="I456" s="2">
        <v>10276217.5887</v>
      </c>
      <c r="J456" s="2">
        <v>7194819.7145490814</v>
      </c>
      <c r="K456" s="2">
        <f>SUMIF('collection only'!D:D,eslam.data!AB456,'collection only'!E:E)</f>
        <v>6681009</v>
      </c>
      <c r="L456" s="2">
        <v>23434113.418699998</v>
      </c>
      <c r="O456" s="2">
        <v>478500</v>
      </c>
      <c r="U456" s="2">
        <v>1194684.3215999999</v>
      </c>
      <c r="AB456" s="2" t="str">
        <f t="shared" si="12"/>
        <v>HyperOne3</v>
      </c>
    </row>
    <row r="457" spans="1:28" x14ac:dyDescent="0.3">
      <c r="A457" s="6" t="s">
        <v>48</v>
      </c>
      <c r="B457" s="6">
        <v>4</v>
      </c>
      <c r="C457" s="1">
        <v>43861</v>
      </c>
      <c r="D457" s="1">
        <v>43861</v>
      </c>
      <c r="E457" s="1">
        <v>43867</v>
      </c>
      <c r="F457">
        <v>14</v>
      </c>
      <c r="G457" s="1">
        <v>43881</v>
      </c>
      <c r="H457" s="1">
        <v>43884</v>
      </c>
      <c r="I457" s="2">
        <v>12451224.366800001</v>
      </c>
      <c r="J457" s="2">
        <v>6318712</v>
      </c>
      <c r="K457" s="2">
        <f>SUMIF('collection only'!D:D,eslam.data!AB457,'collection only'!E:E)</f>
        <v>6318712</v>
      </c>
      <c r="L457" s="2">
        <v>35885337.785499997</v>
      </c>
      <c r="U457" s="2">
        <v>4562652.7636000002</v>
      </c>
      <c r="AB457" s="2" t="str">
        <f t="shared" si="12"/>
        <v>HyperOne4</v>
      </c>
    </row>
    <row r="458" spans="1:28" x14ac:dyDescent="0.3">
      <c r="A458" s="6" t="s">
        <v>48</v>
      </c>
      <c r="B458" s="6">
        <v>5</v>
      </c>
      <c r="C458" s="1">
        <v>43890</v>
      </c>
      <c r="D458" s="1">
        <v>43875</v>
      </c>
      <c r="E458" s="1">
        <v>43879</v>
      </c>
      <c r="F458">
        <v>14</v>
      </c>
      <c r="G458" s="1">
        <v>43893</v>
      </c>
      <c r="H458" s="1">
        <v>43884</v>
      </c>
      <c r="I458" s="2">
        <v>5616638.2145000026</v>
      </c>
      <c r="J458" s="2">
        <v>3307335</v>
      </c>
      <c r="K458" s="2">
        <f>SUMIF('collection only'!D:D,eslam.data!AB458,'collection only'!E:E)</f>
        <v>3307335</v>
      </c>
      <c r="L458" s="2">
        <v>41501976</v>
      </c>
      <c r="U458" s="2">
        <v>5067252</v>
      </c>
      <c r="AB458" s="2" t="str">
        <f t="shared" si="12"/>
        <v>HyperOne5</v>
      </c>
    </row>
    <row r="459" spans="1:28" x14ac:dyDescent="0.3">
      <c r="A459" s="6" t="s">
        <v>48</v>
      </c>
      <c r="B459" s="6">
        <v>6</v>
      </c>
      <c r="C459" s="1">
        <v>43890</v>
      </c>
      <c r="D459" s="1">
        <v>43890</v>
      </c>
      <c r="E459" s="1">
        <v>43893</v>
      </c>
      <c r="F459">
        <v>14</v>
      </c>
      <c r="G459" s="1">
        <v>43907</v>
      </c>
      <c r="H459" s="1">
        <v>43897</v>
      </c>
      <c r="I459" s="2">
        <v>10976157.5052</v>
      </c>
      <c r="J459" s="2">
        <v>8598545.1486564241</v>
      </c>
      <c r="K459" s="2">
        <f>SUMIF('collection only'!D:D,eslam.data!AB459,'collection only'!E:E)</f>
        <v>8598544</v>
      </c>
      <c r="L459" s="2">
        <v>52478133.505199999</v>
      </c>
      <c r="U459" s="2">
        <v>6203130.80535</v>
      </c>
      <c r="AB459" s="2" t="str">
        <f t="shared" si="12"/>
        <v>HyperOne6</v>
      </c>
    </row>
    <row r="460" spans="1:28" x14ac:dyDescent="0.3">
      <c r="A460" s="6" t="s">
        <v>48</v>
      </c>
      <c r="B460" s="6">
        <v>7</v>
      </c>
      <c r="C460" s="1">
        <v>43921</v>
      </c>
      <c r="D460" s="1">
        <v>43906</v>
      </c>
      <c r="E460" s="1">
        <v>43909</v>
      </c>
      <c r="F460">
        <v>14</v>
      </c>
      <c r="G460" s="1">
        <v>43923</v>
      </c>
      <c r="H460" s="1">
        <v>43913</v>
      </c>
      <c r="I460" s="2">
        <v>12354446.4948</v>
      </c>
      <c r="J460" s="2">
        <v>8896507</v>
      </c>
      <c r="K460" s="2">
        <f>SUMIF('collection only'!D:D,eslam.data!AB460,'collection only'!E:E)</f>
        <v>8960935</v>
      </c>
      <c r="L460" s="2">
        <v>64832580</v>
      </c>
      <c r="U460" s="2">
        <v>7392793.3391800001</v>
      </c>
      <c r="AB460" s="2" t="str">
        <f t="shared" si="12"/>
        <v>HyperOne7</v>
      </c>
    </row>
    <row r="461" spans="1:28" x14ac:dyDescent="0.3">
      <c r="A461" s="6" t="s">
        <v>48</v>
      </c>
      <c r="B461" s="6">
        <v>8</v>
      </c>
      <c r="C461" s="1">
        <v>43921</v>
      </c>
      <c r="D461" s="1">
        <v>43921</v>
      </c>
      <c r="E461" s="1">
        <v>43925</v>
      </c>
      <c r="F461">
        <v>14</v>
      </c>
      <c r="G461" s="1">
        <v>43939</v>
      </c>
      <c r="H461" s="1">
        <v>43933</v>
      </c>
      <c r="I461" s="2">
        <v>7228560.7301416993</v>
      </c>
      <c r="J461" s="2">
        <v>3400669</v>
      </c>
      <c r="K461" s="2">
        <f>SUMIF('collection only'!D:D,eslam.data!AB461,'collection only'!E:E)</f>
        <v>3276433</v>
      </c>
      <c r="L461" s="2">
        <v>72061140.730141699</v>
      </c>
      <c r="U461" s="2">
        <v>9893521.3391800001</v>
      </c>
      <c r="AB461" s="2" t="str">
        <f t="shared" si="12"/>
        <v>HyperOne8</v>
      </c>
    </row>
    <row r="462" spans="1:28" x14ac:dyDescent="0.3">
      <c r="A462" s="6" t="s">
        <v>48</v>
      </c>
      <c r="B462" s="6">
        <v>9</v>
      </c>
      <c r="C462" s="1">
        <v>43951</v>
      </c>
      <c r="D462" s="1">
        <v>43937</v>
      </c>
      <c r="E462" s="1">
        <v>43940</v>
      </c>
      <c r="F462">
        <v>14</v>
      </c>
      <c r="G462" s="1">
        <v>43954</v>
      </c>
      <c r="H462" s="1">
        <v>43947</v>
      </c>
      <c r="I462" s="2">
        <v>2029339.2698583009</v>
      </c>
      <c r="J462" s="2">
        <v>1277872</v>
      </c>
      <c r="K462" s="2">
        <f>SUMIF('collection only'!D:D,eslam.data!AB462,'collection only'!E:E)</f>
        <v>1277872</v>
      </c>
      <c r="L462" s="2">
        <v>74090480</v>
      </c>
      <c r="U462" s="2">
        <v>10272402</v>
      </c>
      <c r="AB462" s="2" t="str">
        <f t="shared" si="12"/>
        <v>HyperOne9</v>
      </c>
    </row>
    <row r="463" spans="1:28" x14ac:dyDescent="0.3">
      <c r="A463" s="6" t="s">
        <v>48</v>
      </c>
      <c r="B463" s="6">
        <v>10</v>
      </c>
      <c r="C463" s="1">
        <v>43982</v>
      </c>
      <c r="D463" s="1">
        <v>43966</v>
      </c>
      <c r="E463" s="1">
        <v>43968</v>
      </c>
      <c r="F463">
        <v>14</v>
      </c>
      <c r="G463" s="1">
        <v>43982</v>
      </c>
      <c r="H463" s="1">
        <v>43983</v>
      </c>
      <c r="I463" s="2">
        <v>7741768.3647465408</v>
      </c>
      <c r="J463" s="2">
        <v>4810581.915521387</v>
      </c>
      <c r="K463" s="2">
        <f>SUMIF('collection only'!D:D,eslam.data!AB463,'collection only'!E:E)</f>
        <v>4688664</v>
      </c>
      <c r="L463" s="2">
        <v>81832248.364746541</v>
      </c>
      <c r="U463" s="2">
        <v>11782199.724579999</v>
      </c>
      <c r="AB463" s="2" t="str">
        <f t="shared" si="12"/>
        <v>HyperOne10</v>
      </c>
    </row>
    <row r="464" spans="1:28" x14ac:dyDescent="0.3">
      <c r="A464" s="6" t="s">
        <v>48</v>
      </c>
      <c r="B464" s="6">
        <v>11</v>
      </c>
      <c r="C464" s="1">
        <v>44012</v>
      </c>
      <c r="D464" s="1">
        <v>43997</v>
      </c>
      <c r="E464" s="1">
        <v>44000</v>
      </c>
      <c r="F464">
        <v>14</v>
      </c>
      <c r="G464" s="1">
        <v>44014</v>
      </c>
      <c r="H464" s="1">
        <v>44005</v>
      </c>
      <c r="I464" s="2">
        <v>9960645.6352534592</v>
      </c>
      <c r="J464" s="2">
        <v>6700151</v>
      </c>
      <c r="K464" s="2">
        <f>SUMIF('collection only'!D:D,eslam.data!AB464,'collection only'!E:E)</f>
        <v>6700148</v>
      </c>
      <c r="L464" s="2">
        <v>91792894</v>
      </c>
      <c r="U464" s="2">
        <v>13305539</v>
      </c>
      <c r="AB464" s="2" t="str">
        <f t="shared" si="12"/>
        <v>HyperOne11</v>
      </c>
    </row>
    <row r="465" spans="1:28" x14ac:dyDescent="0.3">
      <c r="A465" s="6" t="s">
        <v>48</v>
      </c>
      <c r="B465" s="6">
        <v>12</v>
      </c>
      <c r="C465" s="1">
        <v>44012</v>
      </c>
      <c r="D465" s="1">
        <v>44012</v>
      </c>
      <c r="E465" s="1">
        <v>44016</v>
      </c>
      <c r="F465">
        <v>14</v>
      </c>
      <c r="G465" s="1">
        <v>44030</v>
      </c>
      <c r="H465" s="1">
        <v>44023</v>
      </c>
      <c r="I465" s="2">
        <v>3093528.571520105</v>
      </c>
      <c r="J465" s="2">
        <v>1896314.4171560151</v>
      </c>
      <c r="K465" s="2">
        <f>SUMIF('collection only'!D:D,eslam.data!AB465,'collection only'!E:E)</f>
        <v>1896315</v>
      </c>
      <c r="L465" s="2">
        <v>94886422.571520105</v>
      </c>
      <c r="U465" s="2">
        <v>13935080.90718</v>
      </c>
      <c r="AB465" s="2" t="str">
        <f t="shared" si="12"/>
        <v>HyperOne12</v>
      </c>
    </row>
    <row r="466" spans="1:28" x14ac:dyDescent="0.3">
      <c r="A466" s="6" t="s">
        <v>48</v>
      </c>
      <c r="B466" s="6">
        <v>13</v>
      </c>
      <c r="C466" s="1">
        <v>44043</v>
      </c>
      <c r="D466" s="1">
        <v>44043</v>
      </c>
      <c r="E466" s="1">
        <v>44052</v>
      </c>
      <c r="F466">
        <v>14</v>
      </c>
      <c r="G466" s="1">
        <v>44066</v>
      </c>
      <c r="H466" s="1">
        <v>44062</v>
      </c>
      <c r="I466" s="2">
        <v>9161230.5390150398</v>
      </c>
      <c r="J466" s="2">
        <v>6738701.3467518752</v>
      </c>
      <c r="K466" s="2">
        <f>SUMIF('collection only'!D:D,eslam.data!AB466,'collection only'!E:E)</f>
        <v>6738702</v>
      </c>
      <c r="L466" s="2">
        <v>104047653.1105351</v>
      </c>
      <c r="U466" s="2">
        <v>14675608.17248</v>
      </c>
      <c r="AB466" s="2" t="str">
        <f t="shared" si="12"/>
        <v>HyperOne13</v>
      </c>
    </row>
    <row r="467" spans="1:28" x14ac:dyDescent="0.3">
      <c r="A467" s="6" t="s">
        <v>48</v>
      </c>
      <c r="B467" s="6">
        <v>14</v>
      </c>
      <c r="C467" s="1">
        <v>44074</v>
      </c>
      <c r="D467" s="1">
        <v>44074</v>
      </c>
      <c r="E467" s="1">
        <v>44076</v>
      </c>
      <c r="F467">
        <v>14</v>
      </c>
      <c r="G467" s="1">
        <v>44090</v>
      </c>
      <c r="H467" s="1">
        <v>44087</v>
      </c>
      <c r="I467" s="2">
        <v>5698538.8894648552</v>
      </c>
      <c r="J467" s="2">
        <v>4476191</v>
      </c>
      <c r="K467" s="2">
        <f>SUMIF('collection only'!D:D,eslam.data!AB467,'collection only'!E:E)</f>
        <v>4476191</v>
      </c>
      <c r="L467" s="2">
        <v>109746192</v>
      </c>
      <c r="U467" s="2">
        <v>14851704</v>
      </c>
      <c r="AB467" s="2" t="str">
        <f t="shared" si="12"/>
        <v>HyperOne14</v>
      </c>
    </row>
    <row r="468" spans="1:28" x14ac:dyDescent="0.3">
      <c r="A468" s="6" t="s">
        <v>48</v>
      </c>
      <c r="B468" s="6">
        <v>15</v>
      </c>
      <c r="C468" s="1">
        <v>44196</v>
      </c>
      <c r="D468" s="1">
        <v>44196</v>
      </c>
      <c r="E468" s="1">
        <v>44387</v>
      </c>
      <c r="F468">
        <v>14</v>
      </c>
      <c r="G468" s="1">
        <v>44401</v>
      </c>
      <c r="H468" s="1">
        <v>44447</v>
      </c>
      <c r="I468" s="2">
        <v>16067546</v>
      </c>
      <c r="J468" s="2">
        <v>2800899.62</v>
      </c>
      <c r="K468" s="2">
        <f>SUMIF('collection only'!D:D,eslam.data!AB468,'collection only'!E:E)</f>
        <v>2754557</v>
      </c>
      <c r="L468" s="2">
        <v>125813738</v>
      </c>
      <c r="U468" s="2">
        <v>18113646</v>
      </c>
      <c r="AB468" s="2" t="str">
        <f t="shared" si="12"/>
        <v>HyperOne15</v>
      </c>
    </row>
    <row r="469" spans="1:28" x14ac:dyDescent="0.3">
      <c r="A469" s="6" t="s">
        <v>46</v>
      </c>
      <c r="B469" s="6">
        <v>1</v>
      </c>
      <c r="C469" s="1">
        <v>43769</v>
      </c>
      <c r="D469" s="1">
        <v>43762</v>
      </c>
      <c r="E469" s="1">
        <v>43767</v>
      </c>
      <c r="F469">
        <v>56</v>
      </c>
      <c r="G469" s="1">
        <v>43823</v>
      </c>
      <c r="H469" s="1">
        <v>43782</v>
      </c>
      <c r="I469" s="2">
        <v>2651353.89</v>
      </c>
      <c r="J469" s="2">
        <v>4032556.9</v>
      </c>
      <c r="K469" s="2">
        <f>SUMIF('collection only'!D:D,eslam.data!AB469,'collection only'!E:E)</f>
        <v>9032556.9000000004</v>
      </c>
      <c r="L469" s="2">
        <v>2651353.89</v>
      </c>
      <c r="M469" s="2">
        <v>5000000</v>
      </c>
      <c r="O469" s="2">
        <v>2149309.09</v>
      </c>
      <c r="U469" s="2">
        <v>0</v>
      </c>
      <c r="AB469" s="2" t="str">
        <f t="shared" si="12"/>
        <v>IKEA1</v>
      </c>
    </row>
    <row r="470" spans="1:28" x14ac:dyDescent="0.3">
      <c r="A470" s="6" t="s">
        <v>46</v>
      </c>
      <c r="B470" s="6">
        <v>2</v>
      </c>
      <c r="C470" s="1">
        <v>43799</v>
      </c>
      <c r="D470" s="1">
        <v>43799</v>
      </c>
      <c r="E470" s="1">
        <v>43800</v>
      </c>
      <c r="F470">
        <v>56</v>
      </c>
      <c r="G470" s="1">
        <v>43856</v>
      </c>
      <c r="H470" s="1">
        <v>43822</v>
      </c>
      <c r="I470" s="2">
        <v>11255708.289999999</v>
      </c>
      <c r="J470" s="2">
        <v>10633715.550000001</v>
      </c>
      <c r="K470" s="2">
        <f>SUMIF('collection only'!D:D,eslam.data!AB470,'collection only'!E:E)</f>
        <v>11062702.450000001</v>
      </c>
      <c r="L470" s="2">
        <v>13907062.18</v>
      </c>
      <c r="M470" s="2">
        <v>428986.9</v>
      </c>
      <c r="O470" s="2">
        <v>4289692.08</v>
      </c>
      <c r="U470" s="2">
        <v>619021.13</v>
      </c>
      <c r="AB470" s="2" t="str">
        <f t="shared" si="12"/>
        <v>IKEA2</v>
      </c>
    </row>
    <row r="471" spans="1:28" x14ac:dyDescent="0.3">
      <c r="A471" s="6" t="s">
        <v>46</v>
      </c>
      <c r="B471" s="6">
        <v>3</v>
      </c>
      <c r="C471" s="1">
        <v>43830</v>
      </c>
      <c r="D471" s="1">
        <v>43830</v>
      </c>
      <c r="E471" s="1">
        <v>43828</v>
      </c>
      <c r="F471">
        <v>56</v>
      </c>
      <c r="G471" s="1">
        <v>43884</v>
      </c>
      <c r="H471" s="1">
        <v>43857</v>
      </c>
      <c r="I471" s="2">
        <v>10066585.32</v>
      </c>
      <c r="J471" s="2">
        <v>7184168.1799999997</v>
      </c>
      <c r="K471" s="2">
        <f>SUMIF('collection only'!D:D,eslam.data!AB471,'collection only'!E:E)</f>
        <v>12136068.98</v>
      </c>
      <c r="L471" s="2">
        <v>23973647.5</v>
      </c>
      <c r="M471" s="2">
        <v>4951900.8</v>
      </c>
      <c r="O471" s="2">
        <v>2903747.63</v>
      </c>
      <c r="U471" s="2">
        <v>726571.28</v>
      </c>
      <c r="AB471" s="2" t="str">
        <f t="shared" si="12"/>
        <v>IKEA3</v>
      </c>
    </row>
    <row r="472" spans="1:28" x14ac:dyDescent="0.3">
      <c r="A472" s="6" t="s">
        <v>46</v>
      </c>
      <c r="B472" s="6">
        <v>4</v>
      </c>
      <c r="C472" s="1">
        <v>43861</v>
      </c>
      <c r="D472" s="1">
        <v>43864</v>
      </c>
      <c r="E472" s="1">
        <v>43864</v>
      </c>
      <c r="F472">
        <v>56</v>
      </c>
      <c r="G472" s="1">
        <v>43920</v>
      </c>
      <c r="H472" s="1">
        <v>43887</v>
      </c>
      <c r="I472" s="2">
        <v>12574283.567749999</v>
      </c>
      <c r="J472" s="2">
        <v>8278802.0662750006</v>
      </c>
      <c r="K472" s="2">
        <f>SUMIF('collection only'!D:D,eslam.data!AB472,'collection only'!E:E)</f>
        <v>10394851.440000001</v>
      </c>
      <c r="L472" s="2">
        <v>36547931.067749999</v>
      </c>
      <c r="M472" s="2">
        <v>2116049.37</v>
      </c>
      <c r="O472" s="2">
        <v>465407.83100000001</v>
      </c>
      <c r="U472" s="2">
        <v>919175.09273999999</v>
      </c>
      <c r="AB472" s="2" t="str">
        <f t="shared" si="12"/>
        <v>IKEA4</v>
      </c>
    </row>
    <row r="473" spans="1:28" x14ac:dyDescent="0.3">
      <c r="A473" s="6" t="s">
        <v>46</v>
      </c>
      <c r="B473" s="6">
        <v>5</v>
      </c>
      <c r="C473" s="1">
        <v>43890</v>
      </c>
      <c r="D473" s="1">
        <v>43890</v>
      </c>
      <c r="E473" s="1">
        <v>43892</v>
      </c>
      <c r="F473">
        <v>56</v>
      </c>
      <c r="G473" s="1">
        <v>43948</v>
      </c>
      <c r="H473" s="1">
        <v>43919</v>
      </c>
      <c r="I473" s="2">
        <v>9421690.8413780034</v>
      </c>
      <c r="J473" s="2">
        <v>7929959.8080264777</v>
      </c>
      <c r="K473" s="2">
        <f>SUMIF('collection only'!D:D,eslam.data!AB473,'collection only'!E:E)</f>
        <v>29492459.808026478</v>
      </c>
      <c r="L473" s="2">
        <v>45969621.909128003</v>
      </c>
      <c r="M473" s="2">
        <v>21562500</v>
      </c>
      <c r="O473" s="2">
        <v>371420</v>
      </c>
      <c r="U473" s="2">
        <v>847495.26089104405</v>
      </c>
      <c r="AB473" s="2" t="str">
        <f t="shared" si="12"/>
        <v>IKEA5</v>
      </c>
    </row>
    <row r="474" spans="1:28" x14ac:dyDescent="0.3">
      <c r="A474" s="6" t="s">
        <v>46</v>
      </c>
      <c r="B474" s="6">
        <v>6</v>
      </c>
      <c r="C474" s="1">
        <v>43921</v>
      </c>
      <c r="D474" s="1">
        <v>43921</v>
      </c>
      <c r="E474" s="1">
        <v>43921</v>
      </c>
      <c r="F474">
        <v>56</v>
      </c>
      <c r="G474" s="1">
        <v>43977</v>
      </c>
      <c r="H474" s="1">
        <v>43944</v>
      </c>
      <c r="I474" s="2">
        <v>5112809.0458881557</v>
      </c>
      <c r="J474" s="2">
        <v>3899213.676486053</v>
      </c>
      <c r="K474" s="2">
        <f>SUMIF('collection only'!D:D,eslam.data!AB474,'collection only'!E:E)</f>
        <v>5718130.6799999997</v>
      </c>
      <c r="L474" s="2">
        <v>51082430.955016159</v>
      </c>
      <c r="M474" s="2">
        <v>1818917</v>
      </c>
      <c r="O474" s="2">
        <v>371420</v>
      </c>
      <c r="U474" s="2">
        <v>1125963.2758260439</v>
      </c>
      <c r="AB474" s="2" t="str">
        <f t="shared" si="12"/>
        <v>IKEA6</v>
      </c>
    </row>
    <row r="475" spans="1:28" x14ac:dyDescent="0.3">
      <c r="A475" s="6" t="s">
        <v>46</v>
      </c>
      <c r="B475" s="6">
        <v>7</v>
      </c>
      <c r="C475" s="1">
        <v>43951</v>
      </c>
      <c r="D475" s="1">
        <v>43954</v>
      </c>
      <c r="E475" s="1">
        <v>43956</v>
      </c>
      <c r="F475">
        <v>56</v>
      </c>
      <c r="G475" s="1">
        <v>44012</v>
      </c>
      <c r="H475" s="1">
        <v>43989</v>
      </c>
      <c r="I475" s="2">
        <v>9400137.0091494396</v>
      </c>
      <c r="J475" s="2">
        <v>6161858.9082227573</v>
      </c>
      <c r="K475" s="2">
        <f>SUMIF('collection only'!D:D,eslam.data!AB475,'collection only'!E:E)</f>
        <v>9913732.5300000012</v>
      </c>
      <c r="L475" s="2">
        <v>60482567.964165598</v>
      </c>
      <c r="M475" s="2">
        <v>3751873.62</v>
      </c>
      <c r="U475" s="2">
        <v>1472106.3608260399</v>
      </c>
      <c r="AB475" s="2" t="str">
        <f t="shared" si="12"/>
        <v>IKEA7</v>
      </c>
    </row>
    <row r="476" spans="1:28" x14ac:dyDescent="0.3">
      <c r="A476" s="6" t="s">
        <v>46</v>
      </c>
      <c r="B476" s="6">
        <v>8</v>
      </c>
      <c r="C476" s="1">
        <v>44012</v>
      </c>
      <c r="D476" s="1">
        <v>44005</v>
      </c>
      <c r="E476" s="1">
        <v>44005</v>
      </c>
      <c r="F476">
        <v>56</v>
      </c>
      <c r="G476" s="1">
        <v>44061</v>
      </c>
      <c r="H476" s="1">
        <v>44027</v>
      </c>
      <c r="I476" s="2">
        <v>17657618.950887222</v>
      </c>
      <c r="J476" s="2">
        <v>13080191.13309993</v>
      </c>
      <c r="K476" s="2">
        <f>SUMIF('collection only'!D:D,eslam.data!AB476,'collection only'!E:E)</f>
        <v>13605824.960000001</v>
      </c>
      <c r="L476" s="2">
        <v>78140186.915052816</v>
      </c>
      <c r="M476" s="2">
        <v>525633.82999999996</v>
      </c>
      <c r="O476" s="2">
        <v>5848353.1449999996</v>
      </c>
      <c r="U476" s="2">
        <v>2079486.5166990401</v>
      </c>
      <c r="AB476" s="2" t="str">
        <f t="shared" si="12"/>
        <v>IKEA8</v>
      </c>
    </row>
    <row r="477" spans="1:28" x14ac:dyDescent="0.3">
      <c r="A477" s="6" t="s">
        <v>46</v>
      </c>
      <c r="B477" s="6">
        <v>9</v>
      </c>
      <c r="C477" s="1">
        <v>44043</v>
      </c>
      <c r="D477" s="1">
        <v>44034</v>
      </c>
      <c r="E477" s="1">
        <v>44035</v>
      </c>
      <c r="F477">
        <v>56</v>
      </c>
      <c r="G477" s="1">
        <v>44091</v>
      </c>
      <c r="H477" s="1">
        <v>44056</v>
      </c>
      <c r="I477" s="2">
        <v>19939473.950232878</v>
      </c>
      <c r="J477" s="2">
        <v>21936362.842196021</v>
      </c>
      <c r="K477" s="2">
        <f>SUMIF('collection only'!D:D,eslam.data!AB477,'collection only'!E:E)</f>
        <v>21936362.84</v>
      </c>
      <c r="L477" s="2">
        <v>98079660.865285695</v>
      </c>
      <c r="O477" s="2">
        <v>17006675.991</v>
      </c>
      <c r="U477" s="2">
        <v>1611811.9037041599</v>
      </c>
      <c r="AB477" s="2" t="str">
        <f t="shared" si="12"/>
        <v>IKEA9</v>
      </c>
    </row>
    <row r="478" spans="1:28" x14ac:dyDescent="0.3">
      <c r="A478" s="6" t="s">
        <v>46</v>
      </c>
      <c r="B478" s="6">
        <v>10</v>
      </c>
      <c r="C478" s="1">
        <v>44074</v>
      </c>
      <c r="D478" s="1">
        <v>44058</v>
      </c>
      <c r="E478" s="1">
        <v>44061</v>
      </c>
      <c r="F478">
        <v>56</v>
      </c>
      <c r="G478" s="1">
        <v>44117</v>
      </c>
      <c r="H478" s="1">
        <v>44101</v>
      </c>
      <c r="I478" s="2">
        <v>16241524.144714311</v>
      </c>
      <c r="J478" s="2">
        <v>10981834.92</v>
      </c>
      <c r="K478" s="2">
        <f>SUMIF('collection only'!D:D,eslam.data!AB478,'collection only'!E:E)</f>
        <v>10981834.92</v>
      </c>
      <c r="L478" s="2">
        <v>114321185.01000001</v>
      </c>
      <c r="O478" s="2">
        <v>16856139.280000001</v>
      </c>
      <c r="U478" s="2">
        <v>2394063.2000000002</v>
      </c>
      <c r="AB478" s="2" t="str">
        <f t="shared" si="12"/>
        <v>IKEA10</v>
      </c>
    </row>
    <row r="479" spans="1:28" x14ac:dyDescent="0.3">
      <c r="A479" s="6" t="s">
        <v>46</v>
      </c>
      <c r="B479" s="6">
        <v>11</v>
      </c>
      <c r="C479" s="1">
        <v>44104</v>
      </c>
      <c r="D479" s="1">
        <v>44116</v>
      </c>
      <c r="E479" s="1">
        <v>44118</v>
      </c>
      <c r="F479">
        <v>56</v>
      </c>
      <c r="G479" s="1">
        <v>44174</v>
      </c>
      <c r="H479" s="1">
        <v>44150</v>
      </c>
      <c r="I479" s="2">
        <v>40022086.822249994</v>
      </c>
      <c r="J479" s="2">
        <v>16592416.380000001</v>
      </c>
      <c r="K479" s="2">
        <f>SUMIF('collection only'!D:D,eslam.data!AB479,'collection only'!E:E)</f>
        <v>16592416.379999999</v>
      </c>
      <c r="L479" s="2">
        <v>154343271.83225</v>
      </c>
      <c r="O479" s="2">
        <v>2685460.4477499989</v>
      </c>
      <c r="U479" s="2">
        <v>3391607</v>
      </c>
      <c r="AB479" s="2" t="str">
        <f t="shared" si="12"/>
        <v>IKEA11</v>
      </c>
    </row>
    <row r="480" spans="1:28" x14ac:dyDescent="0.3">
      <c r="A480" s="6" t="s">
        <v>46</v>
      </c>
      <c r="B480" s="6">
        <v>12</v>
      </c>
      <c r="C480" s="1">
        <v>44165</v>
      </c>
      <c r="D480" s="1">
        <v>44160</v>
      </c>
      <c r="E480" s="1">
        <v>44164</v>
      </c>
      <c r="F480">
        <v>56</v>
      </c>
      <c r="G480" s="1">
        <v>44220</v>
      </c>
      <c r="H480" s="1">
        <v>44560</v>
      </c>
      <c r="I480" s="2">
        <v>27619584.417750001</v>
      </c>
      <c r="J480" s="2">
        <v>15898929.26</v>
      </c>
      <c r="K480" s="2">
        <f>SUMIF('collection only'!D:D,eslam.data!AB480,'collection only'!E:E)</f>
        <v>15898929.26</v>
      </c>
      <c r="L480" s="2">
        <v>181962856.25</v>
      </c>
      <c r="O480" s="2">
        <v>-4332571</v>
      </c>
      <c r="U480" s="2">
        <v>0</v>
      </c>
      <c r="AB480" s="2" t="str">
        <f t="shared" si="12"/>
        <v>IKEA12</v>
      </c>
    </row>
    <row r="481" spans="1:28" x14ac:dyDescent="0.3">
      <c r="A481" s="6" t="s">
        <v>46</v>
      </c>
      <c r="B481" s="6">
        <v>13</v>
      </c>
      <c r="C481" s="1">
        <v>44196</v>
      </c>
      <c r="D481" s="1">
        <v>44206</v>
      </c>
      <c r="E481" s="1">
        <v>44209</v>
      </c>
      <c r="F481">
        <v>56</v>
      </c>
      <c r="G481" s="1">
        <v>44265</v>
      </c>
      <c r="H481" s="1">
        <v>44245</v>
      </c>
      <c r="I481" s="2">
        <v>3981119.650000006</v>
      </c>
      <c r="J481" s="2">
        <v>5400893.3099999996</v>
      </c>
      <c r="K481" s="2">
        <f>SUMIF('collection only'!D:D,eslam.data!AB481,'collection only'!E:E)</f>
        <v>5400893.3099999996</v>
      </c>
      <c r="L481" s="2">
        <v>185943975.90000001</v>
      </c>
      <c r="U481" s="2">
        <v>4547790.9000000004</v>
      </c>
      <c r="AB481" s="2" t="str">
        <f t="shared" si="12"/>
        <v>IKEA13</v>
      </c>
    </row>
    <row r="482" spans="1:28" x14ac:dyDescent="0.3">
      <c r="A482" s="6" t="s">
        <v>46</v>
      </c>
      <c r="B482" s="6">
        <v>14</v>
      </c>
      <c r="C482" s="1">
        <v>44316</v>
      </c>
      <c r="D482" s="1">
        <v>44305</v>
      </c>
      <c r="E482" s="1">
        <v>44371</v>
      </c>
      <c r="F482">
        <v>56</v>
      </c>
      <c r="G482" s="1">
        <v>44427</v>
      </c>
      <c r="H482" s="1">
        <v>44417</v>
      </c>
      <c r="I482" s="2">
        <v>10525422.84</v>
      </c>
      <c r="J482" s="2">
        <v>15116863.460000001</v>
      </c>
      <c r="K482" s="2">
        <f>SUMIF('collection only'!D:D,eslam.data!AB482,'collection only'!E:E)</f>
        <v>15116863.460000001</v>
      </c>
      <c r="L482" s="2">
        <v>196469398.74000001</v>
      </c>
      <c r="U482" s="2">
        <v>0</v>
      </c>
      <c r="AB482" s="2" t="str">
        <f t="shared" si="12"/>
        <v>IKEA14</v>
      </c>
    </row>
    <row r="483" spans="1:28" x14ac:dyDescent="0.3">
      <c r="A483" s="6" t="s">
        <v>3</v>
      </c>
      <c r="B483" s="6">
        <v>19</v>
      </c>
      <c r="C483" s="1">
        <v>43039</v>
      </c>
      <c r="D483" s="1">
        <v>43036</v>
      </c>
      <c r="E483" s="1">
        <v>43102</v>
      </c>
      <c r="F483">
        <v>60</v>
      </c>
      <c r="G483" s="1">
        <v>43162</v>
      </c>
      <c r="H483" s="1">
        <v>43038</v>
      </c>
      <c r="I483" s="2">
        <v>1210863.76</v>
      </c>
      <c r="J483" s="2">
        <v>1141675.9099999999</v>
      </c>
      <c r="K483" s="2">
        <f>SUMIF('collection only'!D:D,eslam.data!AB483,'collection only'!E:E)</f>
        <v>1141675.9099999999</v>
      </c>
      <c r="L483" s="2">
        <v>117203462.77</v>
      </c>
      <c r="O483" s="2">
        <v>0</v>
      </c>
      <c r="U483" s="2">
        <v>0</v>
      </c>
      <c r="AB483" s="2" t="str">
        <f t="shared" si="12"/>
        <v>JICA19</v>
      </c>
    </row>
    <row r="484" spans="1:28" x14ac:dyDescent="0.3">
      <c r="A484" s="6" t="s">
        <v>3</v>
      </c>
      <c r="B484" s="6">
        <v>20</v>
      </c>
      <c r="C484" s="1">
        <v>43343</v>
      </c>
      <c r="D484" s="1">
        <v>43327</v>
      </c>
      <c r="E484" s="1">
        <v>43327</v>
      </c>
      <c r="F484">
        <v>60</v>
      </c>
      <c r="G484" s="1">
        <v>43387</v>
      </c>
      <c r="H484" s="1">
        <v>43330</v>
      </c>
      <c r="I484" s="2">
        <v>283125.01000000542</v>
      </c>
      <c r="J484" s="2">
        <v>413014.8</v>
      </c>
      <c r="K484" s="2">
        <f>SUMIF('collection only'!D:D,eslam.data!AB484,'collection only'!E:E)</f>
        <v>413014.8</v>
      </c>
      <c r="L484" s="2">
        <v>117486587.78</v>
      </c>
      <c r="O484" s="2">
        <v>0</v>
      </c>
      <c r="U484" s="2">
        <v>0</v>
      </c>
      <c r="AB484" s="2" t="str">
        <f t="shared" si="12"/>
        <v>JICA20</v>
      </c>
    </row>
    <row r="485" spans="1:28" x14ac:dyDescent="0.3">
      <c r="A485" s="6" t="s">
        <v>67</v>
      </c>
      <c r="B485" s="6">
        <v>1</v>
      </c>
      <c r="C485" s="1">
        <v>44286</v>
      </c>
      <c r="D485" s="1">
        <v>44269</v>
      </c>
      <c r="E485" s="1">
        <v>44272</v>
      </c>
      <c r="F485">
        <v>60</v>
      </c>
      <c r="G485" s="1">
        <v>44332</v>
      </c>
      <c r="K485" s="2">
        <f>SUMIF('collection only'!D:D,eslam.data!AB485,'collection only'!E:E)</f>
        <v>28845197.399999999</v>
      </c>
      <c r="U485" s="2">
        <v>0</v>
      </c>
      <c r="AB485" s="2" t="str">
        <f t="shared" si="12"/>
        <v>Kafr Shokr 1</v>
      </c>
    </row>
    <row r="486" spans="1:28" x14ac:dyDescent="0.3">
      <c r="A486" s="6" t="s">
        <v>67</v>
      </c>
      <c r="B486" s="6">
        <v>2</v>
      </c>
      <c r="C486" s="1">
        <v>44286</v>
      </c>
      <c r="D486" s="1">
        <v>44286</v>
      </c>
      <c r="E486" s="1">
        <v>44293</v>
      </c>
      <c r="F486">
        <v>60</v>
      </c>
      <c r="G486" s="1">
        <v>44353</v>
      </c>
      <c r="K486" s="2">
        <f>SUMIF('collection only'!D:D,eslam.data!AB486,'collection only'!E:E)</f>
        <v>6242742.2000000002</v>
      </c>
      <c r="U486" s="2">
        <v>0</v>
      </c>
      <c r="AB486" s="2" t="str">
        <f t="shared" si="12"/>
        <v>Kafr Shokr 2</v>
      </c>
    </row>
    <row r="487" spans="1:28" x14ac:dyDescent="0.3">
      <c r="A487" s="6" t="s">
        <v>67</v>
      </c>
      <c r="B487" s="6">
        <v>3</v>
      </c>
      <c r="C487" s="1">
        <v>44316</v>
      </c>
      <c r="D487" s="1">
        <v>44316</v>
      </c>
      <c r="E487" s="1">
        <v>44339</v>
      </c>
      <c r="F487">
        <v>60</v>
      </c>
      <c r="G487" s="1">
        <v>44399</v>
      </c>
      <c r="K487" s="2">
        <f>SUMIF('collection only'!D:D,eslam.data!AB487,'collection only'!E:E)</f>
        <v>8372664.9000000004</v>
      </c>
      <c r="U487" s="2">
        <v>0</v>
      </c>
      <c r="AB487" s="2" t="str">
        <f t="shared" si="12"/>
        <v>Kafr Shokr 3</v>
      </c>
    </row>
    <row r="488" spans="1:28" x14ac:dyDescent="0.3">
      <c r="A488" s="6" t="s">
        <v>67</v>
      </c>
      <c r="B488" s="6">
        <v>4</v>
      </c>
      <c r="C488" s="1">
        <v>44347</v>
      </c>
      <c r="D488" s="1">
        <v>44347</v>
      </c>
      <c r="E488" s="1">
        <v>44355</v>
      </c>
      <c r="F488">
        <v>60</v>
      </c>
      <c r="G488" s="1">
        <v>44415</v>
      </c>
      <c r="K488" s="2">
        <f>SUMIF('collection only'!D:D,eslam.data!AB488,'collection only'!E:E)</f>
        <v>8190447.9000000004</v>
      </c>
      <c r="U488" s="2">
        <v>0</v>
      </c>
      <c r="AB488" s="2" t="str">
        <f t="shared" si="12"/>
        <v>Kafr Shokr 4</v>
      </c>
    </row>
    <row r="489" spans="1:28" x14ac:dyDescent="0.3">
      <c r="A489" s="6" t="s">
        <v>67</v>
      </c>
      <c r="B489" s="6">
        <v>5</v>
      </c>
      <c r="C489" s="1">
        <v>44408</v>
      </c>
      <c r="D489" s="1">
        <v>44408</v>
      </c>
      <c r="E489" s="1">
        <v>44420</v>
      </c>
      <c r="F489">
        <v>60</v>
      </c>
      <c r="G489" s="1">
        <v>44480</v>
      </c>
      <c r="K489" s="2">
        <f>SUMIF('collection only'!D:D,eslam.data!AB489,'collection only'!E:E)</f>
        <v>5371513.6500000004</v>
      </c>
      <c r="U489" s="2">
        <v>0</v>
      </c>
      <c r="AB489" s="2" t="str">
        <f t="shared" si="12"/>
        <v>Kafr Shokr 5</v>
      </c>
    </row>
    <row r="490" spans="1:28" x14ac:dyDescent="0.3">
      <c r="A490" s="6" t="s">
        <v>67</v>
      </c>
      <c r="B490" s="6">
        <v>6</v>
      </c>
      <c r="C490" s="1">
        <v>44439</v>
      </c>
      <c r="D490" s="1">
        <v>44439</v>
      </c>
      <c r="E490" s="1">
        <v>44444</v>
      </c>
      <c r="F490">
        <v>60</v>
      </c>
      <c r="G490" s="1">
        <v>44504</v>
      </c>
      <c r="K490" s="2">
        <f>SUMIF('collection only'!D:D,eslam.data!AB490,'collection only'!E:E)</f>
        <v>444257.7</v>
      </c>
      <c r="U490" s="2">
        <v>0</v>
      </c>
      <c r="AB490" s="2" t="str">
        <f t="shared" si="12"/>
        <v>Kafr Shokr 6</v>
      </c>
    </row>
    <row r="491" spans="1:28" x14ac:dyDescent="0.3">
      <c r="A491" s="6" t="s">
        <v>67</v>
      </c>
      <c r="B491" s="6">
        <v>7</v>
      </c>
      <c r="C491" s="1">
        <v>44469</v>
      </c>
      <c r="D491" s="1">
        <v>44469</v>
      </c>
      <c r="E491" s="1">
        <v>44479</v>
      </c>
      <c r="F491">
        <v>60</v>
      </c>
      <c r="G491" s="1">
        <v>44539</v>
      </c>
      <c r="I491" s="2">
        <v>31881474.949999999</v>
      </c>
      <c r="J491" s="2">
        <v>25823994.7095</v>
      </c>
      <c r="K491" s="2">
        <f>SUMIF('collection only'!D:D,eslam.data!AB491,'collection only'!E:E)</f>
        <v>26652960.079999998</v>
      </c>
      <c r="L491" s="2">
        <v>108184525</v>
      </c>
      <c r="U491" s="2">
        <v>0</v>
      </c>
      <c r="AB491" s="2" t="str">
        <f t="shared" si="12"/>
        <v>Kafr Shokr 7</v>
      </c>
    </row>
    <row r="492" spans="1:28" x14ac:dyDescent="0.3">
      <c r="A492" s="6" t="s">
        <v>67</v>
      </c>
      <c r="B492" s="6">
        <v>8</v>
      </c>
      <c r="C492" s="1">
        <v>44530</v>
      </c>
      <c r="D492" s="1">
        <v>44530</v>
      </c>
      <c r="E492" s="1">
        <v>44530</v>
      </c>
      <c r="F492">
        <v>60</v>
      </c>
      <c r="G492" s="1">
        <v>44590</v>
      </c>
      <c r="H492" s="1">
        <v>44555</v>
      </c>
      <c r="I492" s="2">
        <v>2504502</v>
      </c>
      <c r="J492" s="2">
        <v>2028646.62</v>
      </c>
      <c r="K492" s="2">
        <f>SUMIF('collection only'!D:D,eslam.data!AB492,'collection only'!E:E)</f>
        <v>2028646.62</v>
      </c>
      <c r="L492" s="2">
        <v>110689027</v>
      </c>
      <c r="U492" s="2">
        <v>0</v>
      </c>
      <c r="AB492" s="2" t="str">
        <f t="shared" si="12"/>
        <v>Kafr Shokr 8</v>
      </c>
    </row>
    <row r="493" spans="1:28" x14ac:dyDescent="0.3">
      <c r="A493" s="6" t="s">
        <v>67</v>
      </c>
      <c r="B493" s="6">
        <v>9</v>
      </c>
      <c r="C493" s="1">
        <v>44561</v>
      </c>
      <c r="D493" s="1">
        <v>44561</v>
      </c>
      <c r="E493" s="1">
        <v>44570</v>
      </c>
      <c r="F493">
        <v>60</v>
      </c>
      <c r="G493" s="1">
        <v>44630</v>
      </c>
      <c r="H493" s="1">
        <v>44780</v>
      </c>
      <c r="I493" s="2">
        <v>5785188</v>
      </c>
      <c r="J493" s="2">
        <v>0</v>
      </c>
      <c r="K493" s="2">
        <f>SUMIF('collection only'!D:D,eslam.data!AB493,'collection only'!E:E)</f>
        <v>4811891.0999999996</v>
      </c>
      <c r="L493" s="2">
        <v>116474215</v>
      </c>
      <c r="U493" s="2">
        <v>0</v>
      </c>
      <c r="AB493" s="2" t="str">
        <f t="shared" si="12"/>
        <v>Kafr Shokr 9</v>
      </c>
    </row>
    <row r="494" spans="1:28" x14ac:dyDescent="0.3">
      <c r="A494" s="6" t="s">
        <v>67</v>
      </c>
      <c r="B494" s="6">
        <v>10</v>
      </c>
      <c r="C494" s="1">
        <v>44561</v>
      </c>
      <c r="D494" s="1">
        <v>44561</v>
      </c>
      <c r="E494" s="1">
        <v>44598</v>
      </c>
      <c r="F494">
        <v>60</v>
      </c>
      <c r="G494" s="1">
        <v>44658</v>
      </c>
      <c r="H494" s="1">
        <v>44830</v>
      </c>
      <c r="I494" s="2">
        <v>2841975</v>
      </c>
      <c r="J494" s="2">
        <v>2301999.75</v>
      </c>
      <c r="K494" s="2">
        <f>SUMIF('collection only'!D:D,eslam.data!AB494,'collection only'!E:E)</f>
        <v>2390708.7000000002</v>
      </c>
      <c r="L494" s="2">
        <v>119316190</v>
      </c>
      <c r="U494" s="2">
        <v>0</v>
      </c>
      <c r="AB494" s="2" t="str">
        <f t="shared" si="12"/>
        <v>Kafr Shokr 10</v>
      </c>
    </row>
    <row r="495" spans="1:28" x14ac:dyDescent="0.3">
      <c r="A495" s="6" t="s">
        <v>60</v>
      </c>
      <c r="B495" s="6">
        <v>1</v>
      </c>
      <c r="C495" s="1">
        <v>44196</v>
      </c>
      <c r="D495" s="1">
        <v>44196</v>
      </c>
      <c r="E495" s="1">
        <v>44210</v>
      </c>
      <c r="F495">
        <v>40</v>
      </c>
      <c r="G495" s="1">
        <v>44250</v>
      </c>
      <c r="H495" s="1">
        <v>44227</v>
      </c>
      <c r="I495" s="2">
        <v>2910883.3062689002</v>
      </c>
      <c r="J495" s="2">
        <v>2741191.2884321562</v>
      </c>
      <c r="K495" s="2">
        <f>SUMIF('collection only'!D:D,eslam.data!AB495,'collection only'!E:E)</f>
        <v>202741191.28999999</v>
      </c>
      <c r="L495" s="2">
        <v>2910883.3062689002</v>
      </c>
      <c r="U495" s="2">
        <v>0</v>
      </c>
      <c r="AB495" s="2" t="str">
        <f t="shared" si="12"/>
        <v>Katameya - Creeks1</v>
      </c>
    </row>
    <row r="496" spans="1:28" x14ac:dyDescent="0.3">
      <c r="A496" s="6" t="s">
        <v>60</v>
      </c>
      <c r="B496" s="6">
        <v>2</v>
      </c>
      <c r="C496" s="1">
        <v>44227</v>
      </c>
      <c r="D496" s="1">
        <v>44227</v>
      </c>
      <c r="E496" s="1">
        <v>44231</v>
      </c>
      <c r="F496">
        <v>40</v>
      </c>
      <c r="G496" s="1">
        <v>44271</v>
      </c>
      <c r="H496" s="1">
        <v>44245</v>
      </c>
      <c r="I496" s="2">
        <v>11780609.682254501</v>
      </c>
      <c r="J496" s="2">
        <v>11302769.94093518</v>
      </c>
      <c r="K496" s="2">
        <f>SUMIF('collection only'!D:D,eslam.data!AB496,'collection only'!E:E)</f>
        <v>56302769.94093518</v>
      </c>
      <c r="L496" s="2">
        <v>14691492.988523399</v>
      </c>
      <c r="N496" s="2">
        <v>45000000</v>
      </c>
      <c r="O496" s="2">
        <v>595916.5854374998</v>
      </c>
      <c r="U496" s="2">
        <v>0</v>
      </c>
      <c r="AB496" s="2" t="str">
        <f t="shared" si="12"/>
        <v>Katameya - Creeks2</v>
      </c>
    </row>
    <row r="497" spans="1:28" x14ac:dyDescent="0.3">
      <c r="A497" s="6" t="s">
        <v>60</v>
      </c>
      <c r="B497" s="6">
        <v>3</v>
      </c>
      <c r="C497" s="1">
        <v>44255</v>
      </c>
      <c r="D497" s="1">
        <v>44255</v>
      </c>
      <c r="E497" s="1">
        <v>44261</v>
      </c>
      <c r="F497">
        <v>40</v>
      </c>
      <c r="G497" s="1">
        <v>44301</v>
      </c>
      <c r="H497" s="1">
        <v>44276</v>
      </c>
      <c r="I497" s="2">
        <v>36329559.932261437</v>
      </c>
      <c r="J497" s="2">
        <v>39570120.897336587</v>
      </c>
      <c r="K497" s="2">
        <f>SUMIF('collection only'!D:D,eslam.data!AB497,'collection only'!E:E)</f>
        <v>84570120.900000006</v>
      </c>
      <c r="L497" s="2">
        <v>51021052.920784853</v>
      </c>
      <c r="N497" s="2">
        <v>45000000</v>
      </c>
      <c r="O497" s="2">
        <v>6017782.3615499996</v>
      </c>
      <c r="U497" s="2">
        <v>0</v>
      </c>
      <c r="AB497" s="2" t="str">
        <f t="shared" si="12"/>
        <v>Katameya - Creeks3</v>
      </c>
    </row>
    <row r="498" spans="1:28" x14ac:dyDescent="0.3">
      <c r="A498" s="6" t="s">
        <v>60</v>
      </c>
      <c r="B498" s="6">
        <v>4</v>
      </c>
      <c r="C498" s="1">
        <v>44286</v>
      </c>
      <c r="D498" s="1">
        <v>44286</v>
      </c>
      <c r="E498" s="1">
        <v>44292</v>
      </c>
      <c r="F498">
        <v>40</v>
      </c>
      <c r="G498" s="1">
        <v>44332</v>
      </c>
      <c r="H498" s="1">
        <v>44308</v>
      </c>
      <c r="I498" s="2">
        <v>30128591.47921516</v>
      </c>
      <c r="J498" s="2">
        <v>29688637.309999999</v>
      </c>
      <c r="K498" s="2">
        <f>SUMIF('collection only'!D:D,eslam.data!AB498,'collection only'!E:E)</f>
        <v>49688637.310000002</v>
      </c>
      <c r="L498" s="2">
        <v>81149644.400000006</v>
      </c>
      <c r="N498" s="2">
        <v>20000000</v>
      </c>
      <c r="O498" s="2">
        <v>7771049.0499999998</v>
      </c>
      <c r="U498" s="2">
        <v>0</v>
      </c>
      <c r="AB498" s="2" t="str">
        <f t="shared" si="12"/>
        <v>Katameya - Creeks4</v>
      </c>
    </row>
    <row r="499" spans="1:28" x14ac:dyDescent="0.3">
      <c r="A499" s="6" t="s">
        <v>60</v>
      </c>
      <c r="B499" s="6">
        <v>5</v>
      </c>
      <c r="C499" s="1">
        <v>44316</v>
      </c>
      <c r="D499" s="1">
        <v>44322</v>
      </c>
      <c r="E499" s="1">
        <v>44322</v>
      </c>
      <c r="F499">
        <v>40</v>
      </c>
      <c r="G499" s="1">
        <v>44362</v>
      </c>
      <c r="H499" s="1">
        <v>44339</v>
      </c>
      <c r="I499" s="2">
        <v>41641437.569999993</v>
      </c>
      <c r="J499" s="2">
        <v>40006572.359999999</v>
      </c>
      <c r="K499" s="2">
        <f>SUMIF('collection only'!D:D,eslam.data!AB499,'collection only'!E:E)</f>
        <v>40006572.359999999</v>
      </c>
      <c r="L499" s="2">
        <v>122791081.97</v>
      </c>
      <c r="O499" s="2">
        <v>9284784.4199999999</v>
      </c>
      <c r="U499" s="2">
        <v>0</v>
      </c>
      <c r="AB499" s="2" t="str">
        <f t="shared" si="12"/>
        <v>Katameya - Creeks5</v>
      </c>
    </row>
    <row r="500" spans="1:28" x14ac:dyDescent="0.3">
      <c r="A500" s="6" t="s">
        <v>60</v>
      </c>
      <c r="B500" s="6">
        <v>6</v>
      </c>
      <c r="C500" s="1">
        <v>44347</v>
      </c>
      <c r="D500" s="1">
        <v>44353</v>
      </c>
      <c r="E500" s="1">
        <v>44353</v>
      </c>
      <c r="F500">
        <v>40</v>
      </c>
      <c r="G500" s="1">
        <v>44393</v>
      </c>
      <c r="H500" s="1">
        <v>44376</v>
      </c>
      <c r="I500" s="2">
        <v>35290109.979999989</v>
      </c>
      <c r="J500" s="2">
        <v>29363826.77</v>
      </c>
      <c r="K500" s="2">
        <f>SUMIF('collection only'!D:D,eslam.data!AB500,'collection only'!E:E)</f>
        <v>29363826.77</v>
      </c>
      <c r="L500" s="2">
        <v>158081191.94999999</v>
      </c>
      <c r="O500" s="2">
        <v>6250089.5499999998</v>
      </c>
      <c r="U500" s="2">
        <v>0</v>
      </c>
      <c r="AB500" s="2" t="str">
        <f t="shared" si="12"/>
        <v>Katameya - Creeks6</v>
      </c>
    </row>
    <row r="501" spans="1:28" x14ac:dyDescent="0.3">
      <c r="A501" s="6" t="s">
        <v>60</v>
      </c>
      <c r="B501" s="6">
        <v>7</v>
      </c>
      <c r="C501" s="1">
        <v>44377</v>
      </c>
      <c r="D501" s="1">
        <v>44383</v>
      </c>
      <c r="E501" s="1">
        <v>44383</v>
      </c>
      <c r="F501">
        <v>40</v>
      </c>
      <c r="G501" s="1">
        <v>44423</v>
      </c>
      <c r="H501" s="1">
        <v>44404</v>
      </c>
      <c r="I501" s="2">
        <v>46826693.780000001</v>
      </c>
      <c r="J501" s="2">
        <v>44596069.780000001</v>
      </c>
      <c r="K501" s="2">
        <f>SUMIF('collection only'!D:D,eslam.data!AB501,'collection only'!E:E)</f>
        <v>44380443</v>
      </c>
      <c r="L501" s="2">
        <v>204907885.72999999</v>
      </c>
      <c r="O501" s="2">
        <v>7704269.1900000004</v>
      </c>
      <c r="U501" s="2">
        <v>523000</v>
      </c>
      <c r="AB501" s="2" t="str">
        <f t="shared" si="12"/>
        <v>Katameya - Creeks7</v>
      </c>
    </row>
    <row r="502" spans="1:28" x14ac:dyDescent="0.3">
      <c r="A502" s="6" t="s">
        <v>60</v>
      </c>
      <c r="B502" s="6">
        <v>8</v>
      </c>
      <c r="C502" s="1">
        <v>44408</v>
      </c>
      <c r="D502" s="1">
        <v>44415</v>
      </c>
      <c r="E502" s="1">
        <v>44415</v>
      </c>
      <c r="F502">
        <v>40</v>
      </c>
      <c r="G502" s="1">
        <v>44455</v>
      </c>
      <c r="H502" s="1">
        <v>44415</v>
      </c>
      <c r="I502" s="2">
        <v>41480221.369999997</v>
      </c>
      <c r="J502" s="2">
        <v>40343227.979999997</v>
      </c>
      <c r="K502" s="2">
        <f>SUMIF('collection only'!D:D,eslam.data!AB502,'collection only'!E:E)</f>
        <v>40343227.980000004</v>
      </c>
      <c r="L502" s="2">
        <v>246388107.09999999</v>
      </c>
      <c r="O502" s="2">
        <v>9594054.5600000005</v>
      </c>
      <c r="U502" s="2">
        <v>777600</v>
      </c>
      <c r="AB502" s="2" t="str">
        <f t="shared" si="12"/>
        <v>Katameya - Creeks8</v>
      </c>
    </row>
    <row r="503" spans="1:28" x14ac:dyDescent="0.3">
      <c r="A503" s="6" t="s">
        <v>60</v>
      </c>
      <c r="B503" s="6">
        <v>9</v>
      </c>
      <c r="C503" s="1">
        <v>44439</v>
      </c>
      <c r="D503" s="1">
        <v>44439</v>
      </c>
      <c r="E503" s="1">
        <v>44444</v>
      </c>
      <c r="F503">
        <v>40</v>
      </c>
      <c r="G503" s="1">
        <v>44484</v>
      </c>
      <c r="H503" s="1">
        <v>44462</v>
      </c>
      <c r="I503" s="2">
        <v>44965022.450000018</v>
      </c>
      <c r="J503" s="2">
        <v>43056438.189999998</v>
      </c>
      <c r="K503" s="2">
        <f>SUMIF('collection only'!D:D,eslam.data!AB503,'collection only'!E:E)</f>
        <v>43056438.189999998</v>
      </c>
      <c r="L503" s="2">
        <v>291353129.55000001</v>
      </c>
      <c r="O503" s="2">
        <v>10287932.68</v>
      </c>
      <c r="U503" s="2">
        <v>800600</v>
      </c>
      <c r="AB503" s="2" t="str">
        <f t="shared" si="12"/>
        <v>Katameya - Creeks9</v>
      </c>
    </row>
    <row r="504" spans="1:28" x14ac:dyDescent="0.3">
      <c r="A504" s="6" t="s">
        <v>60</v>
      </c>
      <c r="B504" s="6">
        <v>10</v>
      </c>
      <c r="C504" s="1">
        <v>44469</v>
      </c>
      <c r="D504" s="1">
        <v>44469</v>
      </c>
      <c r="E504" s="1">
        <v>44475</v>
      </c>
      <c r="F504">
        <v>40</v>
      </c>
      <c r="G504" s="1">
        <v>44515</v>
      </c>
      <c r="H504" s="1">
        <v>44497</v>
      </c>
      <c r="I504" s="2">
        <v>37520387.969999969</v>
      </c>
      <c r="J504" s="2">
        <v>36159161.93</v>
      </c>
      <c r="K504" s="2">
        <f>SUMIF('collection only'!D:D,eslam.data!AB504,'collection only'!E:E)</f>
        <v>61159972.969999999</v>
      </c>
      <c r="L504" s="2">
        <v>328873517.51999998</v>
      </c>
      <c r="O504" s="2">
        <v>11525093.24</v>
      </c>
      <c r="U504" s="2">
        <v>813250</v>
      </c>
      <c r="AB504" s="2" t="str">
        <f t="shared" si="12"/>
        <v>Katameya - Creeks10</v>
      </c>
    </row>
    <row r="505" spans="1:28" x14ac:dyDescent="0.3">
      <c r="A505" s="6" t="s">
        <v>60</v>
      </c>
      <c r="B505" s="6">
        <v>11</v>
      </c>
      <c r="C505" s="1">
        <v>44500</v>
      </c>
      <c r="D505" s="1">
        <v>44500</v>
      </c>
      <c r="E505" s="1">
        <v>44506</v>
      </c>
      <c r="F505">
        <v>40</v>
      </c>
      <c r="G505" s="1">
        <v>44546</v>
      </c>
      <c r="H505" s="1">
        <v>44522</v>
      </c>
      <c r="J505" s="2">
        <v>43214038.280000001</v>
      </c>
      <c r="K505" s="2">
        <f>SUMIF('collection only'!D:D,eslam.data!AB505,'collection only'!E:E)</f>
        <v>43214038.280000001</v>
      </c>
      <c r="L505" s="2">
        <v>379505848.55000001</v>
      </c>
      <c r="O505" s="2">
        <v>7555153.3700000001</v>
      </c>
      <c r="U505" s="2">
        <v>823370</v>
      </c>
      <c r="AB505" s="2" t="str">
        <f t="shared" si="12"/>
        <v>Katameya - Creeks11</v>
      </c>
    </row>
    <row r="506" spans="1:28" x14ac:dyDescent="0.3">
      <c r="A506" s="6" t="s">
        <v>60</v>
      </c>
      <c r="B506" s="6">
        <v>12</v>
      </c>
      <c r="C506" s="1">
        <v>44530</v>
      </c>
      <c r="D506" s="1">
        <v>44530</v>
      </c>
      <c r="E506" s="1">
        <v>44536</v>
      </c>
      <c r="F506">
        <v>40</v>
      </c>
      <c r="G506" s="1">
        <v>44576</v>
      </c>
      <c r="H506" s="1">
        <v>44557</v>
      </c>
      <c r="I506" s="2">
        <v>40810274.280000031</v>
      </c>
      <c r="J506" s="2">
        <v>36461301.549999997</v>
      </c>
      <c r="K506" s="2">
        <f>SUMIF('collection only'!D:D,eslam.data!AB506,'collection only'!E:E)</f>
        <v>36461301.549999997</v>
      </c>
      <c r="L506" s="2">
        <v>420316122.82999998</v>
      </c>
      <c r="O506" s="2">
        <v>6280972.71</v>
      </c>
      <c r="U506" s="2">
        <v>841080</v>
      </c>
      <c r="AB506" s="2" t="str">
        <f t="shared" si="12"/>
        <v>Katameya - Creeks12</v>
      </c>
    </row>
    <row r="507" spans="1:28" x14ac:dyDescent="0.3">
      <c r="A507" s="6" t="s">
        <v>60</v>
      </c>
      <c r="B507" s="6">
        <v>13</v>
      </c>
      <c r="C507" s="1">
        <v>44561</v>
      </c>
      <c r="D507" s="1">
        <v>44561</v>
      </c>
      <c r="E507" s="1">
        <v>44569</v>
      </c>
      <c r="F507">
        <v>40</v>
      </c>
      <c r="G507" s="1">
        <v>44609</v>
      </c>
      <c r="H507" s="1">
        <v>44588</v>
      </c>
      <c r="I507" s="2">
        <v>39636501.959999979</v>
      </c>
      <c r="J507" s="2">
        <v>39353596.009999998</v>
      </c>
      <c r="K507" s="2">
        <f>SUMIF('collection only'!D:D,eslam.data!AB507,'collection only'!E:E)</f>
        <v>39353596.009999998</v>
      </c>
      <c r="L507" s="2">
        <v>459952624.79000002</v>
      </c>
      <c r="O507" s="2">
        <v>8474255.3200000003</v>
      </c>
      <c r="U507" s="2">
        <v>863850</v>
      </c>
      <c r="AB507" s="2" t="str">
        <f t="shared" si="12"/>
        <v>Katameya - Creeks13</v>
      </c>
    </row>
    <row r="508" spans="1:28" x14ac:dyDescent="0.3">
      <c r="A508" s="6" t="s">
        <v>60</v>
      </c>
      <c r="B508" s="6">
        <v>14</v>
      </c>
      <c r="C508" s="1">
        <v>44592</v>
      </c>
      <c r="D508" s="1">
        <v>44592</v>
      </c>
      <c r="E508" s="1">
        <v>44599</v>
      </c>
      <c r="F508">
        <v>40</v>
      </c>
      <c r="G508" s="1">
        <v>44639</v>
      </c>
      <c r="H508" s="1">
        <v>44616</v>
      </c>
      <c r="I508" s="2">
        <v>45239351.949999928</v>
      </c>
      <c r="J508" s="2">
        <v>45904629.979999997</v>
      </c>
      <c r="K508" s="2">
        <f>SUMIF('collection only'!D:D,eslam.data!AB508,'collection only'!E:E)</f>
        <v>45904629.979999997</v>
      </c>
      <c r="L508" s="2">
        <v>505191976.73999989</v>
      </c>
      <c r="O508" s="2">
        <v>11809416.039999999</v>
      </c>
      <c r="U508" s="2">
        <v>0</v>
      </c>
      <c r="AB508" s="2" t="str">
        <f t="shared" si="12"/>
        <v>Katameya - Creeks14</v>
      </c>
    </row>
    <row r="509" spans="1:28" x14ac:dyDescent="0.3">
      <c r="A509" s="6" t="s">
        <v>60</v>
      </c>
      <c r="B509" s="6">
        <v>15</v>
      </c>
      <c r="C509" s="1">
        <v>44620</v>
      </c>
      <c r="D509" s="1">
        <v>44620</v>
      </c>
      <c r="E509" s="1">
        <v>44625</v>
      </c>
      <c r="F509">
        <v>40</v>
      </c>
      <c r="G509" s="1">
        <v>44665</v>
      </c>
      <c r="H509" s="1">
        <v>44634</v>
      </c>
      <c r="I509" s="2">
        <v>47493723.660000034</v>
      </c>
      <c r="J509" s="2">
        <v>49567394.590000004</v>
      </c>
      <c r="K509" s="2">
        <f>SUMIF('collection only'!D:D,eslam.data!AB509,'collection only'!E:E)</f>
        <v>49567395</v>
      </c>
      <c r="L509" s="2">
        <v>552685700.39999998</v>
      </c>
      <c r="O509" s="2">
        <v>16219011.359999999</v>
      </c>
      <c r="U509" s="2">
        <v>0</v>
      </c>
      <c r="AB509" s="2" t="str">
        <f t="shared" si="12"/>
        <v>Katameya - Creeks15</v>
      </c>
    </row>
    <row r="510" spans="1:28" x14ac:dyDescent="0.3">
      <c r="A510" s="6" t="s">
        <v>60</v>
      </c>
      <c r="B510" s="6">
        <v>16</v>
      </c>
      <c r="C510" s="1">
        <v>44651</v>
      </c>
      <c r="D510" s="1">
        <v>44651</v>
      </c>
      <c r="E510" s="1">
        <v>44657</v>
      </c>
      <c r="F510">
        <v>40</v>
      </c>
      <c r="G510" s="1">
        <v>44697</v>
      </c>
      <c r="H510" s="1">
        <v>44668</v>
      </c>
      <c r="I510" s="2">
        <v>48315079.389999993</v>
      </c>
      <c r="J510" s="2">
        <v>44583744.399999999</v>
      </c>
      <c r="K510" s="2">
        <f>SUMIF('collection only'!D:D,eslam.data!AB510,'collection only'!E:E)</f>
        <v>44583744</v>
      </c>
      <c r="L510" s="2">
        <v>601000779.78999996</v>
      </c>
      <c r="O510" s="2">
        <v>14925377.35</v>
      </c>
      <c r="U510" s="2">
        <v>0</v>
      </c>
      <c r="AB510" s="2" t="str">
        <f t="shared" si="12"/>
        <v>Katameya - Creeks16</v>
      </c>
    </row>
    <row r="511" spans="1:28" x14ac:dyDescent="0.3">
      <c r="A511" s="6" t="s">
        <v>60</v>
      </c>
      <c r="B511" s="6">
        <v>17</v>
      </c>
      <c r="C511" s="1">
        <v>44681</v>
      </c>
      <c r="D511" s="1">
        <v>44681</v>
      </c>
      <c r="E511" s="1">
        <v>44688</v>
      </c>
      <c r="F511">
        <v>40</v>
      </c>
      <c r="G511" s="1">
        <v>44728</v>
      </c>
      <c r="H511" s="1">
        <v>44710</v>
      </c>
      <c r="I511" s="2">
        <v>37444918.460000038</v>
      </c>
      <c r="J511" s="2">
        <v>36501027.740000002</v>
      </c>
      <c r="K511" s="2">
        <f>SUMIF('collection only'!D:D,eslam.data!AB511,'collection only'!E:E)</f>
        <v>36501027.740000002</v>
      </c>
      <c r="L511" s="2">
        <v>638445698.25</v>
      </c>
      <c r="O511" s="2">
        <v>15002234.060000001</v>
      </c>
      <c r="P511" s="2">
        <v>50675010</v>
      </c>
      <c r="R511" s="2">
        <v>97675643</v>
      </c>
      <c r="U511" s="2">
        <v>1009270</v>
      </c>
      <c r="AB511" s="2" t="str">
        <f t="shared" si="12"/>
        <v>Katameya - Creeks17</v>
      </c>
    </row>
    <row r="512" spans="1:28" x14ac:dyDescent="0.3">
      <c r="A512" s="6" t="s">
        <v>60</v>
      </c>
      <c r="B512" s="6">
        <v>18</v>
      </c>
      <c r="C512" s="1">
        <v>44712</v>
      </c>
      <c r="D512" s="1">
        <v>44712</v>
      </c>
      <c r="E512" s="1">
        <v>44717</v>
      </c>
      <c r="F512">
        <v>40</v>
      </c>
      <c r="G512" s="1">
        <v>44757</v>
      </c>
      <c r="H512" s="1">
        <v>44717</v>
      </c>
      <c r="I512" s="2">
        <v>37748158.210000038</v>
      </c>
      <c r="J512" s="2">
        <v>41565441.799999997</v>
      </c>
      <c r="K512" s="2">
        <f>SUMIF('collection only'!D:D,eslam.data!AB512,'collection only'!E:E)</f>
        <v>41565441.799999997</v>
      </c>
      <c r="L512" s="2">
        <v>676193856.46000004</v>
      </c>
      <c r="O512" s="2">
        <v>20189762.859999999</v>
      </c>
      <c r="P512" s="2">
        <v>59495615</v>
      </c>
      <c r="R512" s="2">
        <v>103801771</v>
      </c>
      <c r="U512" s="2">
        <v>1085086</v>
      </c>
      <c r="AB512" s="2" t="str">
        <f t="shared" si="12"/>
        <v>Katameya - Creeks18</v>
      </c>
    </row>
    <row r="513" spans="1:28" x14ac:dyDescent="0.3">
      <c r="A513" s="6" t="s">
        <v>60</v>
      </c>
      <c r="B513" s="6">
        <v>19</v>
      </c>
      <c r="C513" s="1">
        <v>44742</v>
      </c>
      <c r="D513" s="1">
        <v>44742</v>
      </c>
      <c r="E513" s="1">
        <v>44747</v>
      </c>
      <c r="F513">
        <v>40</v>
      </c>
      <c r="G513" s="1">
        <v>44787</v>
      </c>
      <c r="H513" s="1">
        <v>44776</v>
      </c>
      <c r="I513" s="2">
        <v>37876838.610000007</v>
      </c>
      <c r="J513" s="2">
        <v>36081249.469999999</v>
      </c>
      <c r="K513" s="2">
        <f>SUMIF('collection only'!D:D,eslam.data!AB513,'collection only'!E:E)</f>
        <v>36081249.469999999</v>
      </c>
      <c r="L513" s="2">
        <v>714070695.07000005</v>
      </c>
      <c r="O513" s="2">
        <v>19797069.170000002</v>
      </c>
      <c r="P513" s="2">
        <v>71508662.789999992</v>
      </c>
      <c r="R513" s="2">
        <v>108653109.7</v>
      </c>
      <c r="U513" s="2">
        <v>1084330</v>
      </c>
      <c r="AB513" s="2" t="str">
        <f t="shared" si="12"/>
        <v>Katameya - Creeks19</v>
      </c>
    </row>
    <row r="514" spans="1:28" x14ac:dyDescent="0.3">
      <c r="A514" s="6" t="s">
        <v>60</v>
      </c>
      <c r="B514" s="6">
        <v>20</v>
      </c>
      <c r="C514" s="1">
        <v>44773</v>
      </c>
      <c r="D514" s="1">
        <v>44773</v>
      </c>
      <c r="E514" s="1">
        <v>44780</v>
      </c>
      <c r="F514">
        <v>40</v>
      </c>
      <c r="G514" s="1">
        <v>44820</v>
      </c>
      <c r="H514" s="1">
        <v>44794</v>
      </c>
      <c r="I514" s="2">
        <v>23863809.779999848</v>
      </c>
      <c r="J514" s="2">
        <v>24569045.010000002</v>
      </c>
      <c r="K514" s="2">
        <f>SUMIF('collection only'!D:D,eslam.data!AB514,'collection only'!E:E)</f>
        <v>24569045</v>
      </c>
      <c r="L514" s="2">
        <v>737934504.8499999</v>
      </c>
      <c r="O514" s="2">
        <v>21208756.329999998</v>
      </c>
      <c r="P514" s="2">
        <v>79759027</v>
      </c>
      <c r="R514" s="2">
        <v>110507501</v>
      </c>
      <c r="U514" s="2">
        <v>944330</v>
      </c>
      <c r="AB514" s="2" t="str">
        <f t="shared" si="12"/>
        <v>Katameya - Creeks20</v>
      </c>
    </row>
    <row r="515" spans="1:28" x14ac:dyDescent="0.3">
      <c r="A515" s="6" t="s">
        <v>60</v>
      </c>
      <c r="B515" s="6">
        <v>21</v>
      </c>
      <c r="C515" s="1">
        <v>44804</v>
      </c>
      <c r="D515" s="1">
        <v>44804</v>
      </c>
      <c r="E515" s="1">
        <v>44809</v>
      </c>
      <c r="F515">
        <v>40</v>
      </c>
      <c r="G515" s="1">
        <v>44849</v>
      </c>
      <c r="H515" s="1">
        <v>44824</v>
      </c>
      <c r="I515" s="2">
        <v>37145495.170000076</v>
      </c>
      <c r="J515" s="2">
        <v>35259435.93</v>
      </c>
      <c r="K515" s="2">
        <f>SUMIF('collection only'!D:D,eslam.data!AB515,'collection only'!E:E)</f>
        <v>35259435.93</v>
      </c>
      <c r="L515" s="2">
        <v>775080000.01999998</v>
      </c>
      <c r="O515" s="2">
        <v>20319209.629999999</v>
      </c>
      <c r="P515" s="2">
        <v>93957089.310000002</v>
      </c>
      <c r="R515" s="2">
        <v>115330857</v>
      </c>
      <c r="U515" s="2">
        <v>944330</v>
      </c>
      <c r="AB515" s="2" t="str">
        <f t="shared" ref="AB515:AB578" si="13">A515&amp;B515</f>
        <v>Katameya - Creeks21</v>
      </c>
    </row>
    <row r="516" spans="1:28" x14ac:dyDescent="0.3">
      <c r="A516" s="6" t="s">
        <v>60</v>
      </c>
      <c r="B516" s="6">
        <v>22</v>
      </c>
      <c r="C516" s="1">
        <v>44834</v>
      </c>
      <c r="D516" s="1">
        <v>44834</v>
      </c>
      <c r="E516" s="1">
        <v>44840</v>
      </c>
      <c r="F516">
        <v>40</v>
      </c>
      <c r="G516" s="1">
        <v>44880</v>
      </c>
      <c r="H516" s="1">
        <v>44856</v>
      </c>
      <c r="I516" s="2">
        <v>28622135.190000061</v>
      </c>
      <c r="J516" s="2">
        <v>31299260.010000002</v>
      </c>
      <c r="K516" s="2">
        <f>SUMIF('collection only'!D:D,eslam.data!AB516,'collection only'!E:E)</f>
        <v>31299260.010000002</v>
      </c>
      <c r="L516" s="2">
        <v>803702135.21000004</v>
      </c>
      <c r="O516" s="2">
        <v>24073006.789999999</v>
      </c>
      <c r="P516" s="2">
        <v>104402623</v>
      </c>
      <c r="R516" s="2">
        <v>118783626</v>
      </c>
      <c r="U516" s="2">
        <v>944330</v>
      </c>
      <c r="AB516" s="2" t="str">
        <f t="shared" si="13"/>
        <v>Katameya - Creeks22</v>
      </c>
    </row>
    <row r="517" spans="1:28" x14ac:dyDescent="0.3">
      <c r="A517" s="6" t="s">
        <v>60</v>
      </c>
      <c r="B517" s="6">
        <v>23</v>
      </c>
      <c r="C517" s="1">
        <v>44865</v>
      </c>
      <c r="D517" s="1">
        <v>44859</v>
      </c>
      <c r="E517" s="1">
        <v>44871</v>
      </c>
      <c r="F517">
        <v>40</v>
      </c>
      <c r="G517" s="1">
        <v>44911</v>
      </c>
      <c r="H517" s="1">
        <v>44893</v>
      </c>
      <c r="I517" s="2">
        <v>24245600.879999999</v>
      </c>
      <c r="J517" s="2">
        <v>29834733.07</v>
      </c>
      <c r="K517" s="2">
        <f>SUMIF('collection only'!D:D,eslam.data!AB517,'collection only'!E:E)</f>
        <v>29834733.07</v>
      </c>
      <c r="L517" s="2">
        <v>827947736.09000003</v>
      </c>
      <c r="O517" s="2">
        <v>30491808</v>
      </c>
      <c r="P517" s="2">
        <v>110827191.37</v>
      </c>
      <c r="R517" s="2">
        <v>121373214</v>
      </c>
      <c r="U517" s="2">
        <v>944330</v>
      </c>
      <c r="AB517" s="2" t="str">
        <f t="shared" si="13"/>
        <v>Katameya - Creeks23</v>
      </c>
    </row>
    <row r="518" spans="1:28" x14ac:dyDescent="0.3">
      <c r="A518" s="6" t="s">
        <v>60</v>
      </c>
      <c r="B518" s="6">
        <v>24</v>
      </c>
      <c r="C518" s="1">
        <v>44895</v>
      </c>
      <c r="D518" s="1">
        <v>44895</v>
      </c>
      <c r="E518" s="1">
        <v>44900</v>
      </c>
      <c r="F518">
        <v>40</v>
      </c>
      <c r="G518" s="1">
        <v>44940</v>
      </c>
      <c r="H518" s="1">
        <v>44921</v>
      </c>
      <c r="I518" s="2">
        <v>30975620.820000049</v>
      </c>
      <c r="J518" s="2">
        <v>37876581.289999999</v>
      </c>
      <c r="K518" s="2">
        <f>SUMIF('collection only'!D:D,eslam.data!AB518,'collection only'!E:E)</f>
        <v>37876579.920000002</v>
      </c>
      <c r="L518" s="2">
        <v>858923356.91000009</v>
      </c>
      <c r="O518" s="2">
        <v>38226243.189999998</v>
      </c>
      <c r="P518" s="2">
        <v>123338828</v>
      </c>
      <c r="R518" s="2">
        <v>123817551</v>
      </c>
      <c r="U518" s="2">
        <v>944330</v>
      </c>
      <c r="AB518" s="2" t="str">
        <f t="shared" si="13"/>
        <v>Katameya - Creeks24</v>
      </c>
    </row>
    <row r="519" spans="1:28" x14ac:dyDescent="0.3">
      <c r="A519" s="6" t="s">
        <v>60</v>
      </c>
      <c r="B519" s="6">
        <v>25</v>
      </c>
      <c r="C519" s="1">
        <v>44926</v>
      </c>
      <c r="D519" s="1">
        <v>44926</v>
      </c>
      <c r="E519" s="1">
        <v>44929</v>
      </c>
      <c r="F519">
        <v>40</v>
      </c>
      <c r="G519" s="1">
        <v>44969</v>
      </c>
      <c r="H519" s="1">
        <v>44951</v>
      </c>
      <c r="I519" s="2">
        <v>21870157.409999851</v>
      </c>
      <c r="J519" s="2">
        <v>45191848.32</v>
      </c>
      <c r="K519" s="2">
        <f>SUMIF('collection only'!D:D,eslam.data!AB519,'collection only'!E:E)</f>
        <v>45191848.310000002</v>
      </c>
      <c r="L519" s="2">
        <v>880793514.31999993</v>
      </c>
      <c r="O519" s="2">
        <v>61683477.189999998</v>
      </c>
      <c r="P519" s="2">
        <v>133104770</v>
      </c>
      <c r="R519" s="2">
        <v>126424933</v>
      </c>
      <c r="U519" s="2">
        <v>944330</v>
      </c>
      <c r="AB519" s="2" t="str">
        <f t="shared" si="13"/>
        <v>Katameya - Creeks25</v>
      </c>
    </row>
    <row r="520" spans="1:28" x14ac:dyDescent="0.3">
      <c r="A520" s="6" t="s">
        <v>60</v>
      </c>
      <c r="B520" s="6">
        <v>26</v>
      </c>
      <c r="C520" s="1">
        <v>44957</v>
      </c>
      <c r="D520" s="1">
        <v>44957</v>
      </c>
      <c r="E520" s="1">
        <v>44962</v>
      </c>
      <c r="F520">
        <v>40</v>
      </c>
      <c r="G520" s="1">
        <v>45002</v>
      </c>
      <c r="H520" s="1">
        <v>44985</v>
      </c>
      <c r="I520" s="2">
        <v>41254688.360000007</v>
      </c>
      <c r="J520" s="2">
        <v>74263221.640000001</v>
      </c>
      <c r="K520" s="2">
        <f>SUMIF('collection only'!D:D,eslam.data!AB520,'collection only'!E:E)</f>
        <v>74263221</v>
      </c>
      <c r="L520" s="2">
        <v>922048202.67999995</v>
      </c>
      <c r="O520" s="2">
        <v>93923373</v>
      </c>
      <c r="P520" s="2">
        <v>158579085</v>
      </c>
      <c r="R520" s="2">
        <v>130310913</v>
      </c>
      <c r="U520" s="2">
        <v>975300.2</v>
      </c>
      <c r="AB520" s="2" t="str">
        <f t="shared" si="13"/>
        <v>Katameya - Creeks26</v>
      </c>
    </row>
    <row r="521" spans="1:28" x14ac:dyDescent="0.3">
      <c r="A521" s="6" t="s">
        <v>60</v>
      </c>
      <c r="B521" s="6">
        <v>27</v>
      </c>
      <c r="C521" s="1">
        <v>44985</v>
      </c>
      <c r="D521" s="1">
        <v>44985</v>
      </c>
      <c r="E521" s="1">
        <v>44990</v>
      </c>
      <c r="F521">
        <v>40</v>
      </c>
      <c r="G521" s="1">
        <v>45030</v>
      </c>
      <c r="H521" s="1">
        <v>45015</v>
      </c>
      <c r="I521" s="2">
        <v>23948941.0200001</v>
      </c>
      <c r="J521" s="2">
        <v>35452924.060000002</v>
      </c>
      <c r="K521" s="2">
        <f>SUMIF('collection only'!D:D,eslam.data!AB521,'collection only'!E:E)</f>
        <v>35452924</v>
      </c>
      <c r="L521" s="2">
        <v>945997143.70000005</v>
      </c>
      <c r="O521" s="2">
        <v>105419805.56999999</v>
      </c>
      <c r="P521" s="2">
        <v>170052796</v>
      </c>
      <c r="R521" s="2">
        <v>133396502</v>
      </c>
      <c r="U521" s="2">
        <v>975300</v>
      </c>
      <c r="AB521" s="2" t="str">
        <f t="shared" si="13"/>
        <v>Katameya - Creeks27</v>
      </c>
    </row>
    <row r="522" spans="1:28" x14ac:dyDescent="0.3">
      <c r="A522" s="6" t="s">
        <v>60</v>
      </c>
      <c r="B522" s="6">
        <v>28</v>
      </c>
      <c r="C522" s="1">
        <v>45016</v>
      </c>
      <c r="D522" s="1">
        <v>45015</v>
      </c>
      <c r="E522" s="1">
        <v>45022</v>
      </c>
      <c r="F522">
        <v>40</v>
      </c>
      <c r="G522" s="1">
        <v>45062</v>
      </c>
      <c r="H522" s="1">
        <v>45050</v>
      </c>
      <c r="I522" s="2">
        <v>26373696.190000061</v>
      </c>
      <c r="J522" s="2">
        <v>28650459.02</v>
      </c>
      <c r="K522" s="2">
        <f>SUMIF('collection only'!D:D,eslam.data!AB522,'collection only'!E:E)</f>
        <v>28650459</v>
      </c>
      <c r="L522" s="2">
        <v>972370839.8900001</v>
      </c>
      <c r="O522" s="2">
        <v>107935491.27</v>
      </c>
      <c r="P522" s="2">
        <v>183454579.15000001</v>
      </c>
      <c r="R522" s="2">
        <v>136180192</v>
      </c>
      <c r="U522" s="2">
        <v>975300</v>
      </c>
      <c r="AB522" s="2" t="str">
        <f t="shared" si="13"/>
        <v>Katameya - Creeks28</v>
      </c>
    </row>
    <row r="523" spans="1:28" x14ac:dyDescent="0.3">
      <c r="A523" s="6" t="s">
        <v>60</v>
      </c>
      <c r="B523" s="6">
        <v>29</v>
      </c>
      <c r="C523" s="1">
        <v>45046</v>
      </c>
      <c r="D523" s="1">
        <v>45046</v>
      </c>
      <c r="E523" s="1">
        <v>45056</v>
      </c>
      <c r="F523">
        <v>40</v>
      </c>
      <c r="G523" s="1">
        <v>45096</v>
      </c>
      <c r="H523" s="1">
        <v>45080</v>
      </c>
      <c r="I523" s="2">
        <v>23994845.48999989</v>
      </c>
      <c r="J523" s="2">
        <v>40904481.770000003</v>
      </c>
      <c r="K523" s="2">
        <f>SUMIF('collection only'!D:D,eslam.data!AB523,'collection only'!E:E)</f>
        <v>40904481</v>
      </c>
      <c r="L523" s="2">
        <v>996365685.38</v>
      </c>
      <c r="O523" s="2">
        <v>124153275.86</v>
      </c>
      <c r="P523" s="2">
        <v>196775586</v>
      </c>
      <c r="R523" s="2">
        <v>138759517</v>
      </c>
      <c r="U523" s="2">
        <v>1187195.2</v>
      </c>
      <c r="AB523" s="2" t="str">
        <f t="shared" si="13"/>
        <v>Katameya - Creeks29</v>
      </c>
    </row>
    <row r="524" spans="1:28" x14ac:dyDescent="0.3">
      <c r="A524" s="6" t="s">
        <v>60</v>
      </c>
      <c r="B524" s="6">
        <v>30</v>
      </c>
      <c r="C524" s="1">
        <v>45077</v>
      </c>
      <c r="D524" s="1">
        <v>45077</v>
      </c>
      <c r="E524" s="1">
        <v>45084</v>
      </c>
      <c r="F524">
        <v>40</v>
      </c>
      <c r="G524" s="1">
        <v>45124</v>
      </c>
      <c r="H524" s="1">
        <v>45099</v>
      </c>
      <c r="I524" s="2">
        <v>81851684.9799999</v>
      </c>
      <c r="J524" s="2">
        <v>43084120.030000001</v>
      </c>
      <c r="K524" s="2">
        <f>SUMIF('collection only'!D:D,eslam.data!AB524,'collection only'!E:E)</f>
        <v>43084120</v>
      </c>
      <c r="L524" s="2">
        <v>1078217370.3599999</v>
      </c>
      <c r="O524" s="2">
        <v>97599905.989999995</v>
      </c>
      <c r="P524" s="2">
        <v>269087133.94999999</v>
      </c>
      <c r="R524" s="2">
        <v>142922586</v>
      </c>
      <c r="U524" s="2">
        <v>1474123.2</v>
      </c>
      <c r="AB524" s="2" t="str">
        <f t="shared" si="13"/>
        <v>Katameya - Creeks30</v>
      </c>
    </row>
    <row r="525" spans="1:28" x14ac:dyDescent="0.3">
      <c r="A525" s="6" t="s">
        <v>60</v>
      </c>
      <c r="B525" s="6">
        <v>31</v>
      </c>
      <c r="C525" s="1">
        <v>45107</v>
      </c>
      <c r="D525" s="1">
        <v>45107</v>
      </c>
      <c r="E525" s="1">
        <v>45116</v>
      </c>
      <c r="F525">
        <v>40</v>
      </c>
      <c r="G525" s="1">
        <v>45156</v>
      </c>
      <c r="H525" s="1">
        <v>45138</v>
      </c>
      <c r="I525" s="2">
        <v>34090513.580000162</v>
      </c>
      <c r="J525" s="2">
        <v>37106226.159999996</v>
      </c>
      <c r="K525" s="2">
        <f>SUMIF('collection only'!D:D,eslam.data!AB525,'collection only'!E:E)</f>
        <v>37106226</v>
      </c>
      <c r="L525" s="2">
        <v>1112307883.9400001</v>
      </c>
      <c r="O525" s="2">
        <v>112799416.94</v>
      </c>
      <c r="P525" s="2">
        <v>291661196</v>
      </c>
      <c r="R525" s="2">
        <v>146035580.84</v>
      </c>
      <c r="U525" s="2">
        <v>1474123.2</v>
      </c>
      <c r="AB525" s="2" t="str">
        <f t="shared" si="13"/>
        <v>Katameya - Creeks31</v>
      </c>
    </row>
    <row r="526" spans="1:28" x14ac:dyDescent="0.3">
      <c r="A526" s="6" t="s">
        <v>60</v>
      </c>
      <c r="B526" s="6">
        <v>32</v>
      </c>
      <c r="C526" s="1">
        <v>45138</v>
      </c>
      <c r="D526" s="1">
        <v>45138</v>
      </c>
      <c r="E526" s="1">
        <v>45146</v>
      </c>
      <c r="F526">
        <v>40</v>
      </c>
      <c r="G526" s="1">
        <v>45186</v>
      </c>
      <c r="H526" s="1">
        <v>45173</v>
      </c>
      <c r="I526" s="2">
        <v>36694395.359999903</v>
      </c>
      <c r="J526" s="2">
        <v>53216438.640000001</v>
      </c>
      <c r="K526" s="2">
        <f>SUMIF('collection only'!D:D,eslam.data!AB526,'collection only'!E:E)</f>
        <v>41216438</v>
      </c>
      <c r="L526" s="2">
        <v>1149002279.3</v>
      </c>
      <c r="O526" s="2">
        <v>128465791.75</v>
      </c>
      <c r="P526" s="2">
        <v>319241513</v>
      </c>
      <c r="R526" s="2">
        <v>149874135</v>
      </c>
      <c r="U526" s="2">
        <v>1474123.2</v>
      </c>
      <c r="AB526" s="2" t="str">
        <f t="shared" si="13"/>
        <v>Katameya - Creeks32</v>
      </c>
    </row>
    <row r="527" spans="1:28" x14ac:dyDescent="0.3">
      <c r="A527" s="6" t="s">
        <v>60</v>
      </c>
      <c r="B527" s="6">
        <v>33</v>
      </c>
      <c r="C527" s="1">
        <v>45169</v>
      </c>
      <c r="D527" s="1">
        <v>45169</v>
      </c>
      <c r="E527" s="1">
        <v>45176</v>
      </c>
      <c r="F527">
        <v>40</v>
      </c>
      <c r="G527" s="1">
        <v>45216</v>
      </c>
      <c r="H527" s="1">
        <v>45200</v>
      </c>
      <c r="I527" s="2">
        <v>61801377.920000076</v>
      </c>
      <c r="J527" s="2">
        <v>47329832.990000002</v>
      </c>
      <c r="K527" s="2">
        <f>SUMIF('collection only'!D:D,eslam.data!AB527,'collection only'!E:E)</f>
        <v>47329833</v>
      </c>
      <c r="L527" s="2">
        <v>1210803657.22</v>
      </c>
      <c r="O527" s="2">
        <v>127901321.55</v>
      </c>
      <c r="P527" s="2">
        <v>370075065.87</v>
      </c>
      <c r="R527" s="2">
        <v>154477701.59999999</v>
      </c>
      <c r="U527" s="2">
        <v>1474123.2</v>
      </c>
      <c r="AB527" s="2" t="str">
        <f t="shared" si="13"/>
        <v>Katameya - Creeks33</v>
      </c>
    </row>
    <row r="528" spans="1:28" x14ac:dyDescent="0.3">
      <c r="A528" s="6" t="s">
        <v>60</v>
      </c>
      <c r="B528" s="6">
        <v>34</v>
      </c>
      <c r="C528" s="1">
        <v>45199</v>
      </c>
      <c r="D528" s="1">
        <v>45199</v>
      </c>
      <c r="E528" s="1">
        <v>45207</v>
      </c>
      <c r="F528">
        <v>40</v>
      </c>
      <c r="G528" s="1">
        <v>45247</v>
      </c>
      <c r="H528" s="1">
        <v>45232</v>
      </c>
      <c r="I528" s="2">
        <v>67431952.339999914</v>
      </c>
      <c r="J528" s="2">
        <v>70308953.760000005</v>
      </c>
      <c r="K528" s="2">
        <f>SUMIF('collection only'!D:D,eslam.data!AB528,'collection only'!E:E)</f>
        <v>70308953</v>
      </c>
      <c r="L528" s="2">
        <v>1278235609.5599999</v>
      </c>
      <c r="O528" s="2">
        <v>143466613.75999999</v>
      </c>
      <c r="P528" s="2">
        <v>421285092.94</v>
      </c>
      <c r="R528" s="2">
        <v>161880059</v>
      </c>
      <c r="U528" s="2">
        <v>2286300.2000000002</v>
      </c>
      <c r="AB528" s="2" t="str">
        <f t="shared" si="13"/>
        <v>Katameya - Creeks34</v>
      </c>
    </row>
    <row r="529" spans="1:28" x14ac:dyDescent="0.3">
      <c r="A529" s="6" t="s">
        <v>60</v>
      </c>
      <c r="B529" s="6">
        <v>35</v>
      </c>
      <c r="C529" s="1">
        <v>45230</v>
      </c>
      <c r="D529" s="1">
        <v>45230</v>
      </c>
      <c r="E529" s="1">
        <v>45238</v>
      </c>
      <c r="F529">
        <v>40</v>
      </c>
      <c r="G529" s="1">
        <v>45278</v>
      </c>
      <c r="H529" s="1">
        <v>45266</v>
      </c>
      <c r="I529" s="2">
        <v>61247331.119999893</v>
      </c>
      <c r="J529" s="2">
        <v>46816344.409999996</v>
      </c>
      <c r="K529" s="2">
        <f>SUMIF('collection only'!D:D,eslam.data!AB529,'collection only'!E:E)</f>
        <v>46816344</v>
      </c>
      <c r="L529" s="2">
        <v>1339482940.6800001</v>
      </c>
      <c r="O529" s="2">
        <v>141313879.12</v>
      </c>
      <c r="P529" s="2">
        <v>467826001.19</v>
      </c>
      <c r="R529" s="2">
        <v>169260713.53</v>
      </c>
      <c r="U529" s="2">
        <v>2593710.2000000002</v>
      </c>
      <c r="AB529" s="2" t="str">
        <f t="shared" si="13"/>
        <v>Katameya - Creeks35</v>
      </c>
    </row>
    <row r="530" spans="1:28" x14ac:dyDescent="0.3">
      <c r="A530" s="6" t="s">
        <v>60</v>
      </c>
      <c r="B530" s="6">
        <v>36</v>
      </c>
      <c r="C530" s="1">
        <v>45260</v>
      </c>
      <c r="D530" s="1">
        <v>45260</v>
      </c>
      <c r="E530" s="1">
        <v>45267</v>
      </c>
      <c r="F530">
        <v>40</v>
      </c>
      <c r="G530" s="1">
        <v>45307</v>
      </c>
      <c r="H530" s="1">
        <v>45290</v>
      </c>
      <c r="I530" s="2">
        <v>74463161.120000124</v>
      </c>
      <c r="J530" s="2">
        <v>50530225.450000003</v>
      </c>
      <c r="K530" s="2">
        <f>SUMIF('collection only'!D:D,eslam.data!AB530,'collection only'!E:E)</f>
        <v>50530224.780000001</v>
      </c>
      <c r="L530" s="2">
        <v>1413946101.8</v>
      </c>
      <c r="O530" s="2">
        <v>131303175.93000001</v>
      </c>
      <c r="P530" s="2">
        <v>514457815.27999997</v>
      </c>
      <c r="R530" s="2">
        <v>175537623</v>
      </c>
      <c r="U530" s="2">
        <v>2835674.2</v>
      </c>
      <c r="AB530" s="2" t="str">
        <f t="shared" si="13"/>
        <v>Katameya - Creeks36</v>
      </c>
    </row>
    <row r="531" spans="1:28" x14ac:dyDescent="0.3">
      <c r="A531" s="6" t="s">
        <v>60</v>
      </c>
      <c r="B531" s="6">
        <v>37</v>
      </c>
      <c r="C531" s="1">
        <v>45291</v>
      </c>
      <c r="D531" s="1">
        <v>45291</v>
      </c>
      <c r="E531" s="1">
        <v>45295</v>
      </c>
      <c r="F531">
        <v>40</v>
      </c>
      <c r="G531" s="1">
        <v>45335</v>
      </c>
      <c r="H531" s="1">
        <v>45313</v>
      </c>
      <c r="I531" s="2">
        <v>53331460.140000097</v>
      </c>
      <c r="J531" s="2">
        <v>62109565.07</v>
      </c>
      <c r="K531" s="2">
        <f>SUMIF('collection only'!D:D,eslam.data!AB531,'collection only'!E:E)</f>
        <v>62109565</v>
      </c>
      <c r="L531" s="2">
        <v>1467277561.9400001</v>
      </c>
      <c r="O531" s="2">
        <v>138791064.13999999</v>
      </c>
      <c r="P531" s="2">
        <v>557616767.7700001</v>
      </c>
      <c r="R531" s="2">
        <v>179660456</v>
      </c>
      <c r="U531" s="2">
        <v>3087279.2</v>
      </c>
      <c r="AB531" s="2" t="str">
        <f t="shared" si="13"/>
        <v>Katameya - Creeks37</v>
      </c>
    </row>
    <row r="532" spans="1:28" x14ac:dyDescent="0.3">
      <c r="A532" s="6" t="s">
        <v>60</v>
      </c>
      <c r="B532" s="6">
        <v>38</v>
      </c>
      <c r="C532" s="1">
        <v>45322</v>
      </c>
      <c r="D532" s="1">
        <v>45322</v>
      </c>
      <c r="E532" s="1">
        <v>45330</v>
      </c>
      <c r="F532">
        <v>40</v>
      </c>
      <c r="G532" s="1">
        <v>45370</v>
      </c>
      <c r="H532" s="1">
        <v>45357</v>
      </c>
      <c r="I532" s="2">
        <v>83842743.599999905</v>
      </c>
      <c r="J532" s="2">
        <v>79235149.900000006</v>
      </c>
      <c r="K532" s="2">
        <f>SUMIF('collection only'!D:D,eslam.data!AB532,'collection only'!E:E)</f>
        <v>79235150</v>
      </c>
      <c r="L532" s="2">
        <v>1551120305.54</v>
      </c>
      <c r="O532" s="2">
        <v>133813630.27</v>
      </c>
      <c r="P532" s="2">
        <v>619119624.83000004</v>
      </c>
      <c r="R532" s="2">
        <v>194495708</v>
      </c>
      <c r="U532" s="2">
        <v>3385105</v>
      </c>
      <c r="AB532" s="2" t="str">
        <f t="shared" si="13"/>
        <v>Katameya - Creeks38</v>
      </c>
    </row>
    <row r="533" spans="1:28" x14ac:dyDescent="0.3">
      <c r="A533" s="6" t="s">
        <v>60</v>
      </c>
      <c r="B533" s="6">
        <v>39</v>
      </c>
      <c r="C533" s="1">
        <v>45351</v>
      </c>
      <c r="D533" s="1">
        <v>45351</v>
      </c>
      <c r="E533" s="1">
        <v>45361</v>
      </c>
      <c r="F533">
        <v>40</v>
      </c>
      <c r="G533" s="1">
        <v>45401</v>
      </c>
      <c r="H533" s="1">
        <v>45384</v>
      </c>
      <c r="I533" s="2">
        <v>81688930.920000076</v>
      </c>
      <c r="J533" s="2">
        <v>66261026.210000001</v>
      </c>
      <c r="K533" s="2">
        <f>SUMIF('collection only'!D:D,eslam.data!AB533,'collection only'!E:E)</f>
        <v>66261026</v>
      </c>
      <c r="L533" s="2">
        <v>1632809236.46</v>
      </c>
      <c r="O533" s="2">
        <v>118504628.04000001</v>
      </c>
      <c r="P533" s="2">
        <v>681574347</v>
      </c>
      <c r="R533" s="2">
        <v>206803236</v>
      </c>
      <c r="U533" s="2">
        <v>3583708</v>
      </c>
      <c r="AB533" s="2" t="str">
        <f t="shared" si="13"/>
        <v>Katameya - Creeks39</v>
      </c>
    </row>
    <row r="534" spans="1:28" x14ac:dyDescent="0.3">
      <c r="A534" s="6" t="s">
        <v>60</v>
      </c>
      <c r="B534" s="6">
        <v>40</v>
      </c>
      <c r="C534" s="1">
        <v>45382</v>
      </c>
      <c r="D534" s="1">
        <v>45382</v>
      </c>
      <c r="E534" s="1">
        <v>45388</v>
      </c>
      <c r="F534">
        <v>40</v>
      </c>
      <c r="G534" s="1">
        <v>45428</v>
      </c>
      <c r="H534" s="1">
        <v>45414</v>
      </c>
      <c r="I534" s="2">
        <v>66582662.039999962</v>
      </c>
      <c r="J534" s="2">
        <v>52039038.119999997</v>
      </c>
      <c r="K534" s="2">
        <f>SUMIF('collection only'!D:D,eslam.data!AB534,'collection only'!E:E)</f>
        <v>52039038</v>
      </c>
      <c r="L534" s="2">
        <v>1699391898.5</v>
      </c>
      <c r="O534" s="2">
        <v>104305214.28</v>
      </c>
      <c r="P534" s="2">
        <v>732184516</v>
      </c>
      <c r="R534" s="2">
        <v>217702929</v>
      </c>
      <c r="U534" s="2">
        <v>3885490.2</v>
      </c>
      <c r="AB534" s="2" t="str">
        <f t="shared" si="13"/>
        <v>Katameya - Creeks40</v>
      </c>
    </row>
    <row r="535" spans="1:28" x14ac:dyDescent="0.3">
      <c r="A535" s="6" t="s">
        <v>60</v>
      </c>
      <c r="B535" s="6">
        <v>41</v>
      </c>
      <c r="C535" s="1">
        <v>45412</v>
      </c>
      <c r="D535" s="1">
        <v>45412</v>
      </c>
      <c r="E535" s="1">
        <v>45420</v>
      </c>
      <c r="F535">
        <v>40</v>
      </c>
      <c r="G535" s="1">
        <v>45460</v>
      </c>
      <c r="H535" s="1">
        <v>45437</v>
      </c>
      <c r="I535" s="2">
        <v>47455342.029999971</v>
      </c>
      <c r="J535" s="2">
        <v>45340679.799999997</v>
      </c>
      <c r="K535" s="2">
        <f>SUMIF('collection only'!D:D,eslam.data!AB535,'collection only'!E:E)</f>
        <v>45340678.810000002</v>
      </c>
      <c r="L535" s="2">
        <v>1746847240.53</v>
      </c>
      <c r="O535" s="2">
        <v>101408785.94</v>
      </c>
      <c r="P535" s="2">
        <v>771118051</v>
      </c>
      <c r="R535" s="2">
        <v>224726984.46000001</v>
      </c>
      <c r="U535" s="2">
        <v>4067349.2</v>
      </c>
      <c r="AB535" s="2" t="str">
        <f t="shared" si="13"/>
        <v>Katameya - Creeks41</v>
      </c>
    </row>
    <row r="536" spans="1:28" x14ac:dyDescent="0.3">
      <c r="A536" s="6" t="s">
        <v>60</v>
      </c>
      <c r="B536" s="6">
        <v>42</v>
      </c>
      <c r="C536" s="1">
        <v>45443</v>
      </c>
      <c r="D536" s="1">
        <v>45443</v>
      </c>
      <c r="E536" s="1">
        <v>45452</v>
      </c>
      <c r="F536">
        <v>40</v>
      </c>
      <c r="G536" s="1">
        <v>45492</v>
      </c>
      <c r="H536" s="1">
        <v>45480</v>
      </c>
      <c r="I536" s="2">
        <v>56995945.470000029</v>
      </c>
      <c r="J536" s="2">
        <v>52791233.920000002</v>
      </c>
      <c r="K536" s="2">
        <f>SUMIF('collection only'!D:D,eslam.data!AB536,'collection only'!E:E)</f>
        <v>52791233</v>
      </c>
      <c r="L536" s="2">
        <v>1803843186</v>
      </c>
      <c r="O536" s="2">
        <v>96574638</v>
      </c>
      <c r="P536" s="2">
        <v>816861989</v>
      </c>
      <c r="R536" s="2">
        <v>232964321</v>
      </c>
      <c r="U536" s="2">
        <v>4370002</v>
      </c>
      <c r="AB536" s="2" t="str">
        <f t="shared" si="13"/>
        <v>Katameya - Creeks42</v>
      </c>
    </row>
    <row r="537" spans="1:28" x14ac:dyDescent="0.3">
      <c r="A537" s="6" t="s">
        <v>60</v>
      </c>
      <c r="B537" s="6">
        <v>43</v>
      </c>
      <c r="C537" s="1">
        <v>45473</v>
      </c>
      <c r="D537" s="1">
        <v>45473</v>
      </c>
      <c r="E537" s="1">
        <v>45483</v>
      </c>
      <c r="F537">
        <v>40</v>
      </c>
      <c r="G537" s="1">
        <v>45523</v>
      </c>
      <c r="H537" s="1">
        <v>45500</v>
      </c>
      <c r="I537" s="2">
        <v>56437240.436228752</v>
      </c>
      <c r="J537" s="2">
        <v>30082113.946245909</v>
      </c>
      <c r="K537" s="2">
        <f>SUMIF('collection only'!D:D,eslam.data!AB537,'collection only'!E:E)</f>
        <v>21224102</v>
      </c>
      <c r="L537" s="2">
        <v>1860280426.436229</v>
      </c>
      <c r="O537" s="2">
        <v>90480931.813061342</v>
      </c>
      <c r="P537" s="2">
        <v>861619431.08342218</v>
      </c>
      <c r="R537" s="2">
        <v>241015625.4571293</v>
      </c>
      <c r="U537" s="2">
        <v>4370002.2</v>
      </c>
      <c r="AB537" s="2" t="str">
        <f t="shared" si="13"/>
        <v>Katameya - Creeks43</v>
      </c>
    </row>
    <row r="538" spans="1:28" x14ac:dyDescent="0.3">
      <c r="A538" s="6" t="s">
        <v>60</v>
      </c>
      <c r="B538" s="6">
        <v>44</v>
      </c>
      <c r="C538" s="1">
        <v>45504</v>
      </c>
      <c r="D538" s="1">
        <v>45504</v>
      </c>
      <c r="E538" s="1">
        <v>45514</v>
      </c>
      <c r="F538">
        <v>40</v>
      </c>
      <c r="G538" s="1">
        <v>45554</v>
      </c>
      <c r="H538" s="1">
        <v>45535</v>
      </c>
      <c r="I538" s="2">
        <v>49427006.693771116</v>
      </c>
      <c r="J538" s="2">
        <v>8345106.2999999998</v>
      </c>
      <c r="K538" s="2">
        <f>SUMIF('collection only'!D:D,eslam.data!AB538,'collection only'!E:E)</f>
        <v>8345106.3000000007</v>
      </c>
      <c r="L538" s="2">
        <v>1909707433.1300001</v>
      </c>
      <c r="O538" s="2">
        <v>67101367.219999999</v>
      </c>
      <c r="P538" s="2">
        <v>899419335</v>
      </c>
      <c r="R538" s="2">
        <v>247392879</v>
      </c>
      <c r="U538" s="2">
        <v>4855643.2</v>
      </c>
      <c r="AB538" s="2" t="str">
        <f t="shared" si="13"/>
        <v>Katameya - Creeks44</v>
      </c>
    </row>
    <row r="539" spans="1:28" x14ac:dyDescent="0.3">
      <c r="A539" s="6" t="s">
        <v>60</v>
      </c>
      <c r="B539" s="6">
        <v>45</v>
      </c>
      <c r="C539" s="1">
        <v>45535</v>
      </c>
      <c r="D539" s="1">
        <v>45535</v>
      </c>
      <c r="E539" s="1">
        <v>45544</v>
      </c>
      <c r="F539">
        <v>40</v>
      </c>
      <c r="G539" s="1">
        <v>45584</v>
      </c>
      <c r="H539" s="1">
        <v>45568</v>
      </c>
      <c r="I539" s="2">
        <v>67801530.870000124</v>
      </c>
      <c r="J539" s="2">
        <v>24274088.379999999</v>
      </c>
      <c r="K539" s="2">
        <f>SUMIF('collection only'!D:D,eslam.data!AB539,'collection only'!E:E)</f>
        <v>8654893.6999999993</v>
      </c>
      <c r="L539" s="2">
        <v>1977508964</v>
      </c>
      <c r="O539" s="2">
        <v>50090340</v>
      </c>
      <c r="P539" s="2">
        <v>947220416</v>
      </c>
      <c r="R539" s="2">
        <v>256761214</v>
      </c>
      <c r="U539" s="2">
        <v>5144638</v>
      </c>
      <c r="AB539" s="2" t="str">
        <f t="shared" si="13"/>
        <v>Katameya - Creeks45</v>
      </c>
    </row>
    <row r="540" spans="1:28" x14ac:dyDescent="0.3">
      <c r="A540" s="6" t="s">
        <v>60</v>
      </c>
      <c r="B540" s="6">
        <v>46</v>
      </c>
      <c r="C540" s="1">
        <v>45565</v>
      </c>
      <c r="D540" s="1">
        <v>45565</v>
      </c>
      <c r="E540" s="1">
        <v>45575</v>
      </c>
      <c r="F540">
        <v>40</v>
      </c>
      <c r="G540" s="1">
        <v>45615</v>
      </c>
      <c r="H540" s="1">
        <v>45600</v>
      </c>
      <c r="I540" s="2">
        <v>42454238</v>
      </c>
      <c r="J540" s="2">
        <v>22007540.780000001</v>
      </c>
      <c r="K540" s="2">
        <f>SUMIF('collection only'!D:D,eslam.data!AB540,'collection only'!E:E)</f>
        <v>0</v>
      </c>
      <c r="L540" s="2">
        <v>2019963202</v>
      </c>
      <c r="O540" s="2">
        <v>39951618</v>
      </c>
      <c r="P540" s="2">
        <v>976799080</v>
      </c>
      <c r="R540" s="2">
        <v>264112905</v>
      </c>
      <c r="U540" s="2">
        <v>5327913</v>
      </c>
      <c r="AB540" s="2" t="str">
        <f t="shared" si="13"/>
        <v>Katameya - Creeks46</v>
      </c>
    </row>
    <row r="541" spans="1:28" x14ac:dyDescent="0.3">
      <c r="A541" s="6" t="s">
        <v>60</v>
      </c>
      <c r="B541" s="6">
        <v>47</v>
      </c>
      <c r="C541" s="1">
        <v>45596</v>
      </c>
      <c r="D541" s="1">
        <v>45596</v>
      </c>
      <c r="E541" s="1">
        <v>45605</v>
      </c>
      <c r="F541">
        <v>40</v>
      </c>
      <c r="G541" s="1">
        <v>45645</v>
      </c>
      <c r="K541" s="2">
        <f>SUMIF('collection only'!D:D,eslam.data!AB541,'collection only'!E:E)</f>
        <v>0</v>
      </c>
      <c r="U541" s="2">
        <v>0</v>
      </c>
      <c r="AB541" s="2" t="str">
        <f t="shared" si="13"/>
        <v>Katameya - Creeks47</v>
      </c>
    </row>
    <row r="542" spans="1:28" x14ac:dyDescent="0.3">
      <c r="A542" s="6" t="s">
        <v>12</v>
      </c>
      <c r="B542" s="6">
        <v>109</v>
      </c>
      <c r="C542" s="1">
        <v>43008</v>
      </c>
      <c r="D542" s="1">
        <v>43017</v>
      </c>
      <c r="E542" s="1">
        <v>43102</v>
      </c>
      <c r="F542">
        <v>60</v>
      </c>
      <c r="G542" s="1">
        <v>43162</v>
      </c>
      <c r="H542" s="1">
        <v>43031</v>
      </c>
      <c r="I542" s="2">
        <v>156311.35</v>
      </c>
      <c r="J542" s="2">
        <v>128570.36</v>
      </c>
      <c r="K542" s="2">
        <f>SUMIF('collection only'!D:D,eslam.data!AB542,'collection only'!E:E)</f>
        <v>128570.36</v>
      </c>
      <c r="L542" s="2">
        <v>20308378.879999999</v>
      </c>
      <c r="U542" s="2">
        <v>0</v>
      </c>
      <c r="AB542" s="2" t="str">
        <f t="shared" si="13"/>
        <v>KFW109</v>
      </c>
    </row>
    <row r="543" spans="1:28" x14ac:dyDescent="0.3">
      <c r="A543" s="6" t="s">
        <v>12</v>
      </c>
      <c r="B543" s="6">
        <v>110</v>
      </c>
      <c r="C543" s="1">
        <v>43343</v>
      </c>
      <c r="D543" s="1">
        <v>43327</v>
      </c>
      <c r="E543" s="1">
        <v>43327</v>
      </c>
      <c r="F543">
        <v>60</v>
      </c>
      <c r="G543" s="1">
        <v>43387</v>
      </c>
      <c r="H543" s="1">
        <v>43330</v>
      </c>
      <c r="I543" s="2">
        <v>357187.5</v>
      </c>
      <c r="J543" s="2">
        <v>377225.16</v>
      </c>
      <c r="K543" s="2">
        <f>SUMIF('collection only'!D:D,eslam.data!AB543,'collection only'!E:E)</f>
        <v>377225.16</v>
      </c>
      <c r="L543" s="2">
        <v>20665566.379999999</v>
      </c>
      <c r="O543" s="2">
        <v>0</v>
      </c>
      <c r="U543" s="2">
        <v>0</v>
      </c>
      <c r="AB543" s="2" t="str">
        <f t="shared" si="13"/>
        <v>KFW110</v>
      </c>
    </row>
    <row r="544" spans="1:28" x14ac:dyDescent="0.3">
      <c r="A544" s="6" t="s">
        <v>83</v>
      </c>
      <c r="B544" s="6">
        <v>1</v>
      </c>
      <c r="C544" s="1">
        <v>44592</v>
      </c>
      <c r="D544" s="1">
        <v>44592</v>
      </c>
      <c r="E544" s="1">
        <v>44598</v>
      </c>
      <c r="F544">
        <v>60</v>
      </c>
      <c r="G544" s="1">
        <v>44658</v>
      </c>
      <c r="H544" s="1">
        <v>44600</v>
      </c>
      <c r="I544" s="2">
        <v>42898060</v>
      </c>
      <c r="J544" s="2">
        <v>8313070.0499999998</v>
      </c>
      <c r="K544" s="2">
        <f>SUMIF('collection only'!D:D,eslam.data!AB544,'collection only'!E:E)</f>
        <v>803531.75</v>
      </c>
      <c r="L544" s="2">
        <v>42898060</v>
      </c>
      <c r="U544" s="2">
        <v>0</v>
      </c>
      <c r="AB544" s="2" t="str">
        <f t="shared" si="13"/>
        <v>Khatatba Bridge1</v>
      </c>
    </row>
    <row r="545" spans="1:28" x14ac:dyDescent="0.3">
      <c r="A545" s="6" t="s">
        <v>83</v>
      </c>
      <c r="B545" s="6">
        <v>2</v>
      </c>
      <c r="C545" s="1">
        <v>44620</v>
      </c>
      <c r="D545" s="1">
        <v>44620</v>
      </c>
      <c r="E545" s="1">
        <v>44627</v>
      </c>
      <c r="F545">
        <v>60</v>
      </c>
      <c r="G545" s="1">
        <v>44687</v>
      </c>
      <c r="H545" s="1">
        <v>44627</v>
      </c>
      <c r="I545" s="2">
        <v>10581515</v>
      </c>
      <c r="J545" s="2">
        <v>10363626.075846519</v>
      </c>
      <c r="K545" s="2">
        <f>SUMIF('collection only'!D:D,eslam.data!AB545,'collection only'!E:E)</f>
        <v>7509538.2999999998</v>
      </c>
      <c r="L545" s="2">
        <v>53479575</v>
      </c>
      <c r="U545" s="2">
        <v>0</v>
      </c>
      <c r="AB545" s="2" t="str">
        <f t="shared" si="13"/>
        <v>Khatatba Bridge2</v>
      </c>
    </row>
    <row r="546" spans="1:28" x14ac:dyDescent="0.3">
      <c r="A546" s="6" t="s">
        <v>83</v>
      </c>
      <c r="B546" s="6">
        <v>4</v>
      </c>
      <c r="C546" s="1">
        <v>44773</v>
      </c>
      <c r="D546" s="1">
        <v>44774</v>
      </c>
      <c r="E546" s="1">
        <v>44788</v>
      </c>
      <c r="F546">
        <v>60</v>
      </c>
      <c r="G546" s="1">
        <v>44848</v>
      </c>
      <c r="H546" s="1">
        <v>44788</v>
      </c>
      <c r="I546" s="2">
        <v>50062250</v>
      </c>
      <c r="J546" s="2">
        <v>49031394.797016077</v>
      </c>
      <c r="K546" s="2">
        <f>SUMIF('collection only'!D:D,eslam.data!AB546,'collection only'!E:E)</f>
        <v>36303482.299999997</v>
      </c>
      <c r="L546" s="2">
        <v>103541825</v>
      </c>
      <c r="U546" s="2">
        <v>0</v>
      </c>
      <c r="AB546" s="2" t="str">
        <f t="shared" si="13"/>
        <v>Khatatba Bridge4</v>
      </c>
    </row>
    <row r="547" spans="1:28" x14ac:dyDescent="0.3">
      <c r="A547" s="6" t="s">
        <v>120</v>
      </c>
      <c r="B547" s="6">
        <v>1</v>
      </c>
      <c r="C547" s="1">
        <v>44985</v>
      </c>
      <c r="D547" s="1">
        <v>44985</v>
      </c>
      <c r="E547" s="1">
        <v>45089</v>
      </c>
      <c r="F547">
        <v>75</v>
      </c>
      <c r="G547" s="1">
        <v>45164</v>
      </c>
      <c r="H547" s="1">
        <v>45090</v>
      </c>
      <c r="I547" s="2">
        <v>1174788.1000000001</v>
      </c>
      <c r="J547" s="2">
        <v>951578.36</v>
      </c>
      <c r="K547" s="2">
        <f>SUMIF('collection only'!D:D,eslam.data!AB547,'collection only'!E:E)</f>
        <v>1183249.5730503979</v>
      </c>
      <c r="L547" s="2">
        <v>1174788.1000000001</v>
      </c>
      <c r="S547" s="2">
        <v>117478.81</v>
      </c>
      <c r="U547" s="2">
        <v>0</v>
      </c>
      <c r="AB547" s="2" t="str">
        <f t="shared" si="13"/>
        <v>KSA-Tarek AbdelHakim Center1</v>
      </c>
    </row>
    <row r="548" spans="1:28" x14ac:dyDescent="0.3">
      <c r="A548" s="6" t="s">
        <v>120</v>
      </c>
      <c r="B548" s="6">
        <v>2</v>
      </c>
      <c r="C548" s="1">
        <v>45016</v>
      </c>
      <c r="D548" s="1">
        <v>45016</v>
      </c>
      <c r="E548" s="1">
        <v>45089</v>
      </c>
      <c r="F548">
        <v>75</v>
      </c>
      <c r="G548" s="1">
        <v>45164</v>
      </c>
      <c r="H548" s="1">
        <v>45090</v>
      </c>
      <c r="I548" s="2">
        <v>2619891.0299999998</v>
      </c>
      <c r="J548" s="2">
        <v>2122111.73</v>
      </c>
      <c r="K548" s="2">
        <f>SUMIF('collection only'!D:D,eslam.data!AB548,'collection only'!E:E)</f>
        <v>562894.35809018568</v>
      </c>
      <c r="L548" s="2">
        <v>3794679.13</v>
      </c>
      <c r="S548" s="2">
        <v>379467.91</v>
      </c>
      <c r="U548" s="2">
        <v>0</v>
      </c>
      <c r="AB548" s="2" t="str">
        <f t="shared" si="13"/>
        <v>KSA-Tarek AbdelHakim Center2</v>
      </c>
    </row>
    <row r="549" spans="1:28" x14ac:dyDescent="0.3">
      <c r="A549" s="6" t="s">
        <v>120</v>
      </c>
      <c r="B549" s="6">
        <v>3</v>
      </c>
      <c r="C549" s="1">
        <v>45046</v>
      </c>
      <c r="D549" s="1">
        <v>45046</v>
      </c>
      <c r="E549" s="1">
        <v>45099</v>
      </c>
      <c r="F549">
        <v>75</v>
      </c>
      <c r="G549" s="1">
        <v>45174</v>
      </c>
      <c r="H549" s="1">
        <v>45132</v>
      </c>
      <c r="I549" s="2">
        <v>1124829.43</v>
      </c>
      <c r="J549" s="2">
        <v>911111.84</v>
      </c>
      <c r="K549" s="2">
        <f>SUMIF('collection only'!D:D,eslam.data!AB549,'collection only'!E:E)</f>
        <v>194180.73885941645</v>
      </c>
      <c r="L549" s="2">
        <v>4919508.5599999996</v>
      </c>
      <c r="S549" s="2">
        <v>491950.85</v>
      </c>
      <c r="U549" s="2">
        <v>0</v>
      </c>
      <c r="AB549" s="2" t="str">
        <f t="shared" si="13"/>
        <v>KSA-Tarek AbdelHakim Center3</v>
      </c>
    </row>
    <row r="550" spans="1:28" x14ac:dyDescent="0.3">
      <c r="A550" s="6" t="s">
        <v>120</v>
      </c>
      <c r="B550" s="6">
        <v>4</v>
      </c>
      <c r="C550" s="1">
        <v>45077</v>
      </c>
      <c r="D550" s="1">
        <v>45077</v>
      </c>
      <c r="E550" s="1">
        <v>45131</v>
      </c>
      <c r="F550">
        <v>75</v>
      </c>
      <c r="G550" s="1">
        <v>45206</v>
      </c>
      <c r="H550" s="1">
        <v>45132</v>
      </c>
      <c r="I550" s="2">
        <v>1181749.3500000001</v>
      </c>
      <c r="J550" s="2">
        <v>957216.97</v>
      </c>
      <c r="K550" s="2">
        <f>SUMIF('collection only'!D:D,eslam.data!AB550,'collection only'!E:E)</f>
        <v>242494.97</v>
      </c>
      <c r="L550" s="2">
        <v>6101257.9100000001</v>
      </c>
      <c r="S550" s="2">
        <v>610125.78</v>
      </c>
      <c r="U550" s="2">
        <v>0</v>
      </c>
      <c r="AB550" s="2" t="str">
        <f t="shared" si="13"/>
        <v>KSA-Tarek AbdelHakim Center4</v>
      </c>
    </row>
    <row r="551" spans="1:28" x14ac:dyDescent="0.3">
      <c r="A551" s="6" t="s">
        <v>120</v>
      </c>
      <c r="B551" s="6">
        <v>5</v>
      </c>
      <c r="C551" s="1">
        <v>45107</v>
      </c>
      <c r="D551" s="1">
        <v>45107</v>
      </c>
      <c r="E551" s="1">
        <v>45183</v>
      </c>
      <c r="F551">
        <v>75</v>
      </c>
      <c r="G551" s="1">
        <v>45258</v>
      </c>
      <c r="K551" s="2">
        <f>SUMIF('collection only'!D:D,eslam.data!AB551,'collection only'!E:E)</f>
        <v>260811.86</v>
      </c>
      <c r="U551" s="2">
        <v>0</v>
      </c>
      <c r="AB551" s="2" t="str">
        <f t="shared" si="13"/>
        <v>KSA-Tarek AbdelHakim Center5</v>
      </c>
    </row>
    <row r="552" spans="1:28" x14ac:dyDescent="0.3">
      <c r="A552" s="6" t="s">
        <v>120</v>
      </c>
      <c r="B552" s="6">
        <v>6</v>
      </c>
      <c r="C552" s="1">
        <v>45138</v>
      </c>
      <c r="D552" s="1">
        <v>45138</v>
      </c>
      <c r="E552" s="1">
        <v>45183</v>
      </c>
      <c r="F552">
        <v>75</v>
      </c>
      <c r="G552" s="1">
        <v>45258</v>
      </c>
      <c r="K552" s="2">
        <f>SUMIF('collection only'!D:D,eslam.data!AB552,'collection only'!E:E)</f>
        <v>253333.77</v>
      </c>
      <c r="U552" s="2">
        <v>0</v>
      </c>
      <c r="AB552" s="2" t="str">
        <f t="shared" si="13"/>
        <v>KSA-Tarek AbdelHakim Center6</v>
      </c>
    </row>
    <row r="553" spans="1:28" x14ac:dyDescent="0.3">
      <c r="A553" s="6" t="s">
        <v>120</v>
      </c>
      <c r="B553" s="6">
        <v>7</v>
      </c>
      <c r="C553" s="1">
        <v>45169</v>
      </c>
      <c r="D553" s="1">
        <v>45169</v>
      </c>
      <c r="E553" s="1">
        <v>45183</v>
      </c>
      <c r="F553">
        <v>75</v>
      </c>
      <c r="G553" s="1">
        <v>45258</v>
      </c>
      <c r="K553" s="2">
        <f>SUMIF('collection only'!D:D,eslam.data!AB553,'collection only'!E:E)</f>
        <v>450546.16</v>
      </c>
      <c r="U553" s="2">
        <v>0</v>
      </c>
      <c r="AB553" s="2" t="str">
        <f t="shared" si="13"/>
        <v>KSA-Tarek AbdelHakim Center7</v>
      </c>
    </row>
    <row r="554" spans="1:28" x14ac:dyDescent="0.3">
      <c r="A554" s="6" t="s">
        <v>120</v>
      </c>
      <c r="B554" s="6">
        <v>8</v>
      </c>
      <c r="C554" s="1">
        <v>45199</v>
      </c>
      <c r="D554" s="1">
        <v>45199</v>
      </c>
      <c r="E554" s="1">
        <v>45216</v>
      </c>
      <c r="F554">
        <v>75</v>
      </c>
      <c r="G554" s="1">
        <v>45291</v>
      </c>
      <c r="K554" s="2">
        <f>SUMIF('collection only'!D:D,eslam.data!AB554,'collection only'!E:E)</f>
        <v>630195.46</v>
      </c>
      <c r="U554" s="2">
        <v>0</v>
      </c>
      <c r="AB554" s="2" t="str">
        <f t="shared" si="13"/>
        <v>KSA-Tarek AbdelHakim Center8</v>
      </c>
    </row>
    <row r="555" spans="1:28" x14ac:dyDescent="0.3">
      <c r="A555" s="6" t="s">
        <v>120</v>
      </c>
      <c r="B555" s="6">
        <v>9</v>
      </c>
      <c r="C555" s="1">
        <v>45230</v>
      </c>
      <c r="D555" s="1">
        <v>45236</v>
      </c>
      <c r="E555" s="1">
        <v>45236</v>
      </c>
      <c r="F555">
        <v>75</v>
      </c>
      <c r="G555" s="1">
        <v>45311</v>
      </c>
      <c r="K555" s="2">
        <f>SUMIF('collection only'!D:D,eslam.data!AB555,'collection only'!E:E)</f>
        <v>1513478.59</v>
      </c>
      <c r="U555" s="2">
        <v>0</v>
      </c>
      <c r="AB555" s="2" t="str">
        <f t="shared" si="13"/>
        <v>KSA-Tarek AbdelHakim Center9</v>
      </c>
    </row>
    <row r="556" spans="1:28" x14ac:dyDescent="0.3">
      <c r="A556" s="6" t="s">
        <v>120</v>
      </c>
      <c r="B556" s="6">
        <v>10</v>
      </c>
      <c r="C556" s="1">
        <v>45260</v>
      </c>
      <c r="D556" s="1">
        <v>45251</v>
      </c>
      <c r="E556" s="1">
        <v>45251</v>
      </c>
      <c r="F556">
        <v>75</v>
      </c>
      <c r="G556" s="1">
        <v>45326</v>
      </c>
      <c r="K556" s="2">
        <f>SUMIF('collection only'!D:D,eslam.data!AB556,'collection only'!E:E)</f>
        <v>1468894.06</v>
      </c>
      <c r="U556" s="2">
        <v>0</v>
      </c>
      <c r="AB556" s="2" t="str">
        <f t="shared" si="13"/>
        <v>KSA-Tarek AbdelHakim Center10</v>
      </c>
    </row>
    <row r="557" spans="1:28" x14ac:dyDescent="0.3">
      <c r="A557" s="6" t="s">
        <v>120</v>
      </c>
      <c r="B557" s="6">
        <v>11</v>
      </c>
      <c r="C557" s="1">
        <v>45291</v>
      </c>
      <c r="D557" s="1">
        <v>45284</v>
      </c>
      <c r="E557" s="1">
        <v>45284</v>
      </c>
      <c r="F557">
        <v>75</v>
      </c>
      <c r="G557" s="1">
        <v>45359</v>
      </c>
      <c r="H557" s="1">
        <v>45295</v>
      </c>
      <c r="I557" s="2">
        <v>6272151.5800000001</v>
      </c>
      <c r="J557" s="2">
        <v>5080442.78</v>
      </c>
      <c r="K557" s="2">
        <f>SUMIF('collection only'!D:D,eslam.data!AB557,'collection only'!E:E)</f>
        <v>0</v>
      </c>
      <c r="L557" s="2">
        <v>34906557.560000002</v>
      </c>
      <c r="S557" s="2">
        <v>3367198.74</v>
      </c>
      <c r="U557" s="2">
        <v>0</v>
      </c>
      <c r="AB557" s="2" t="str">
        <f t="shared" si="13"/>
        <v>KSA-Tarek AbdelHakim Center11</v>
      </c>
    </row>
    <row r="558" spans="1:28" x14ac:dyDescent="0.3">
      <c r="A558" s="6" t="s">
        <v>120</v>
      </c>
      <c r="B558" s="6">
        <v>12</v>
      </c>
      <c r="C558" s="1">
        <v>45412</v>
      </c>
      <c r="D558" s="1">
        <v>45421</v>
      </c>
      <c r="E558" s="1">
        <v>45559</v>
      </c>
      <c r="F558">
        <v>75</v>
      </c>
      <c r="G558" s="1">
        <v>45634</v>
      </c>
      <c r="K558" s="2">
        <f>SUMIF('collection only'!D:D,eslam.data!AB558,'collection only'!E:E)</f>
        <v>0</v>
      </c>
      <c r="U558" s="2">
        <v>0</v>
      </c>
      <c r="AB558" s="2" t="str">
        <f t="shared" si="13"/>
        <v>KSA-Tarek AbdelHakim Center12</v>
      </c>
    </row>
    <row r="559" spans="1:28" x14ac:dyDescent="0.3">
      <c r="A559" s="6" t="s">
        <v>56</v>
      </c>
      <c r="B559" s="6">
        <v>1</v>
      </c>
      <c r="C559" s="1">
        <v>43921</v>
      </c>
      <c r="D559" s="1">
        <v>43905</v>
      </c>
      <c r="E559" s="1">
        <v>44031</v>
      </c>
      <c r="F559">
        <v>60</v>
      </c>
      <c r="G559" s="1">
        <v>44091</v>
      </c>
      <c r="K559" s="2">
        <f>SUMIF('collection only'!D:D,eslam.data!AB559,'collection only'!E:E)</f>
        <v>37970902.460000001</v>
      </c>
      <c r="M559" s="2">
        <v>36300000</v>
      </c>
      <c r="U559" s="2">
        <v>0</v>
      </c>
      <c r="AB559" s="2" t="str">
        <f t="shared" si="13"/>
        <v>LEKELA1</v>
      </c>
    </row>
    <row r="560" spans="1:28" x14ac:dyDescent="0.3">
      <c r="A560" s="6" t="s">
        <v>56</v>
      </c>
      <c r="B560" s="6">
        <v>2</v>
      </c>
      <c r="C560" s="1">
        <v>44012</v>
      </c>
      <c r="D560" s="1">
        <v>44012</v>
      </c>
      <c r="E560" s="1">
        <v>44031</v>
      </c>
      <c r="F560">
        <v>60</v>
      </c>
      <c r="G560" s="1">
        <v>44091</v>
      </c>
      <c r="K560" s="2">
        <f>SUMIF('collection only'!D:D,eslam.data!AB560,'collection only'!E:E)</f>
        <v>1067868.0976</v>
      </c>
      <c r="U560" s="2">
        <v>0</v>
      </c>
      <c r="AB560" s="2" t="str">
        <f t="shared" si="13"/>
        <v>LEKELA2</v>
      </c>
    </row>
    <row r="561" spans="1:28" x14ac:dyDescent="0.3">
      <c r="A561" s="6" t="s">
        <v>56</v>
      </c>
      <c r="B561" s="6">
        <v>3</v>
      </c>
      <c r="C561" s="1">
        <v>44043</v>
      </c>
      <c r="D561" s="1">
        <v>44039</v>
      </c>
      <c r="E561" s="1">
        <v>44039</v>
      </c>
      <c r="F561">
        <v>60</v>
      </c>
      <c r="G561" s="1">
        <v>44099</v>
      </c>
      <c r="K561" s="2">
        <f>SUMIF('collection only'!D:D,eslam.data!AB561,'collection only'!E:E)</f>
        <v>1758948.8952000001</v>
      </c>
      <c r="U561" s="2">
        <v>0</v>
      </c>
      <c r="AB561" s="2" t="str">
        <f t="shared" si="13"/>
        <v>LEKELA3</v>
      </c>
    </row>
    <row r="562" spans="1:28" x14ac:dyDescent="0.3">
      <c r="A562" s="6" t="s">
        <v>56</v>
      </c>
      <c r="B562" s="6">
        <v>4</v>
      </c>
      <c r="C562" s="1">
        <v>44074</v>
      </c>
      <c r="D562" s="1">
        <v>44074</v>
      </c>
      <c r="E562" s="1">
        <v>44086</v>
      </c>
      <c r="F562">
        <v>60</v>
      </c>
      <c r="G562" s="1">
        <v>44146</v>
      </c>
      <c r="K562" s="2">
        <f>SUMIF('collection only'!D:D,eslam.data!AB562,'collection only'!E:E)</f>
        <v>652923.5</v>
      </c>
      <c r="U562" s="2">
        <v>0</v>
      </c>
      <c r="AB562" s="2" t="str">
        <f t="shared" si="13"/>
        <v>LEKELA4</v>
      </c>
    </row>
    <row r="563" spans="1:28" x14ac:dyDescent="0.3">
      <c r="A563" s="6" t="s">
        <v>56</v>
      </c>
      <c r="B563" s="6">
        <v>5</v>
      </c>
      <c r="C563" s="1">
        <v>44104</v>
      </c>
      <c r="D563" s="1">
        <v>44103</v>
      </c>
      <c r="E563" s="1">
        <v>44104</v>
      </c>
      <c r="F563">
        <v>60</v>
      </c>
      <c r="G563" s="1">
        <v>44164</v>
      </c>
      <c r="H563" s="1">
        <v>44112</v>
      </c>
      <c r="I563" s="2">
        <v>8446374.7260000017</v>
      </c>
      <c r="J563" s="2">
        <v>7094954.7715200009</v>
      </c>
      <c r="K563" s="2">
        <f>SUMIF('collection only'!D:D,eslam.data!AB563,'collection only'!E:E)</f>
        <v>7094954.7715200009</v>
      </c>
      <c r="L563" s="2">
        <v>14578092.546</v>
      </c>
      <c r="U563" s="2">
        <v>0</v>
      </c>
      <c r="AB563" s="2" t="str">
        <f t="shared" si="13"/>
        <v>LEKELA5</v>
      </c>
    </row>
    <row r="564" spans="1:28" x14ac:dyDescent="0.3">
      <c r="A564" s="6" t="s">
        <v>56</v>
      </c>
      <c r="B564" s="6">
        <v>6</v>
      </c>
      <c r="C564" s="1">
        <v>44135</v>
      </c>
      <c r="D564" s="1">
        <v>44132</v>
      </c>
      <c r="E564" s="1">
        <v>44132</v>
      </c>
      <c r="F564">
        <v>60</v>
      </c>
      <c r="G564" s="1">
        <v>44192</v>
      </c>
      <c r="H564" s="1">
        <v>44147</v>
      </c>
      <c r="I564" s="2">
        <v>20620363.179999989</v>
      </c>
      <c r="J564" s="2">
        <v>14840272.423116</v>
      </c>
      <c r="K564" s="2">
        <f>SUMIF('collection only'!D:D,eslam.data!AB564,'collection only'!E:E)</f>
        <v>14840272.423116002</v>
      </c>
      <c r="L564" s="2">
        <v>35198455.726000004</v>
      </c>
      <c r="U564" s="2">
        <v>0</v>
      </c>
      <c r="AB564" s="2" t="str">
        <f t="shared" si="13"/>
        <v>LEKELA6</v>
      </c>
    </row>
    <row r="565" spans="1:28" x14ac:dyDescent="0.3">
      <c r="A565" s="6" t="s">
        <v>56</v>
      </c>
      <c r="B565" s="6">
        <v>7</v>
      </c>
      <c r="C565" s="1">
        <v>44165</v>
      </c>
      <c r="D565" s="1">
        <v>44157</v>
      </c>
      <c r="E565" s="1">
        <v>44158</v>
      </c>
      <c r="F565">
        <v>60</v>
      </c>
      <c r="G565" s="1">
        <v>44218</v>
      </c>
      <c r="H565" s="1">
        <v>44167</v>
      </c>
      <c r="I565" s="2">
        <v>19433463.84119999</v>
      </c>
      <c r="J565" s="2">
        <v>15073158.349897191</v>
      </c>
      <c r="K565" s="2">
        <f>SUMIF('collection only'!D:D,eslam.data!AB565,'collection only'!E:E)</f>
        <v>15073158.35</v>
      </c>
      <c r="L565" s="2">
        <v>54631919.56719999</v>
      </c>
      <c r="U565" s="2">
        <v>0</v>
      </c>
      <c r="AB565" s="2" t="str">
        <f t="shared" si="13"/>
        <v>LEKELA7</v>
      </c>
    </row>
    <row r="566" spans="1:28" x14ac:dyDescent="0.3">
      <c r="A566" s="6" t="s">
        <v>56</v>
      </c>
      <c r="B566" s="6">
        <v>8</v>
      </c>
      <c r="C566" s="1">
        <v>44196</v>
      </c>
      <c r="D566" s="1">
        <v>44193</v>
      </c>
      <c r="E566" s="1">
        <v>44193</v>
      </c>
      <c r="F566">
        <v>60</v>
      </c>
      <c r="G566" s="1">
        <v>44253</v>
      </c>
      <c r="H566" s="1">
        <v>44215</v>
      </c>
      <c r="I566" s="2">
        <v>41700595.034800008</v>
      </c>
      <c r="J566" s="2">
        <v>33513527.471482821</v>
      </c>
      <c r="K566" s="2">
        <f>SUMIF('collection only'!D:D,eslam.data!AB566,'collection only'!E:E)</f>
        <v>33357157.216883998</v>
      </c>
      <c r="L566" s="2">
        <v>96332514.601999998</v>
      </c>
      <c r="U566" s="2">
        <v>0</v>
      </c>
      <c r="AB566" s="2" t="str">
        <f t="shared" si="13"/>
        <v>LEKELA8</v>
      </c>
    </row>
    <row r="567" spans="1:28" x14ac:dyDescent="0.3">
      <c r="A567" s="6" t="s">
        <v>56</v>
      </c>
      <c r="B567" s="6">
        <v>9</v>
      </c>
      <c r="C567" s="1">
        <v>44227</v>
      </c>
      <c r="D567" s="1">
        <v>44211</v>
      </c>
      <c r="E567" s="1">
        <v>44227</v>
      </c>
      <c r="F567">
        <v>60</v>
      </c>
      <c r="G567" s="1">
        <v>44287</v>
      </c>
      <c r="H567" s="1">
        <v>44232</v>
      </c>
      <c r="I567" s="2">
        <v>23169483.20999999</v>
      </c>
      <c r="J567" s="2">
        <v>18594958.19252399</v>
      </c>
      <c r="K567" s="2">
        <f>SUMIF('collection only'!D:D,eslam.data!AB567,'collection only'!E:E)</f>
        <v>18594958.192523986</v>
      </c>
      <c r="L567" s="2">
        <v>119501997.81200001</v>
      </c>
      <c r="U567" s="2">
        <v>0</v>
      </c>
      <c r="AB567" s="2" t="str">
        <f t="shared" si="13"/>
        <v>LEKELA9</v>
      </c>
    </row>
    <row r="568" spans="1:28" x14ac:dyDescent="0.3">
      <c r="A568" s="6" t="s">
        <v>56</v>
      </c>
      <c r="B568" s="6">
        <v>10</v>
      </c>
      <c r="C568" s="1">
        <v>44255</v>
      </c>
      <c r="D568" s="1">
        <v>44242</v>
      </c>
      <c r="E568" s="1">
        <v>44244</v>
      </c>
      <c r="F568">
        <v>60</v>
      </c>
      <c r="G568" s="1">
        <v>44304</v>
      </c>
      <c r="H568" s="1">
        <v>44266</v>
      </c>
      <c r="I568" s="2">
        <v>27064762.4726923</v>
      </c>
      <c r="J568" s="2">
        <v>21709399.510000002</v>
      </c>
      <c r="K568" s="2">
        <f>SUMIF('collection only'!D:D,eslam.data!AB568,'collection only'!E:E)</f>
        <v>21709399.510000002</v>
      </c>
      <c r="L568" s="2">
        <v>146566760.28469229</v>
      </c>
      <c r="O568" s="2">
        <v>0</v>
      </c>
      <c r="U568" s="2">
        <v>0</v>
      </c>
      <c r="AB568" s="2" t="str">
        <f t="shared" si="13"/>
        <v>LEKELA10</v>
      </c>
    </row>
    <row r="569" spans="1:28" x14ac:dyDescent="0.3">
      <c r="A569" s="6" t="s">
        <v>56</v>
      </c>
      <c r="B569" s="6">
        <v>11</v>
      </c>
      <c r="C569" s="1">
        <v>44286</v>
      </c>
      <c r="D569" s="1">
        <v>44270</v>
      </c>
      <c r="E569" s="1">
        <v>44271</v>
      </c>
      <c r="F569">
        <v>60</v>
      </c>
      <c r="G569" s="1">
        <v>44331</v>
      </c>
      <c r="H569" s="1">
        <v>44336</v>
      </c>
      <c r="I569" s="2">
        <v>18055279.936216831</v>
      </c>
      <c r="J569" s="2">
        <v>14823033.596023951</v>
      </c>
      <c r="K569" s="2">
        <f>SUMIF('collection only'!D:D,eslam.data!AB569,'collection only'!E:E)</f>
        <v>14896483.6</v>
      </c>
      <c r="L569" s="2">
        <v>164622040.22090909</v>
      </c>
      <c r="U569" s="2">
        <v>0</v>
      </c>
      <c r="AB569" s="2" t="str">
        <f t="shared" si="13"/>
        <v>LEKELA11</v>
      </c>
    </row>
    <row r="570" spans="1:28" x14ac:dyDescent="0.3">
      <c r="A570" s="6" t="s">
        <v>56</v>
      </c>
      <c r="B570" s="6">
        <v>12</v>
      </c>
      <c r="C570" s="1">
        <v>44316</v>
      </c>
      <c r="D570" s="1">
        <v>44301</v>
      </c>
      <c r="E570" s="1">
        <v>44306</v>
      </c>
      <c r="F570">
        <v>60</v>
      </c>
      <c r="G570" s="1">
        <v>44366</v>
      </c>
      <c r="H570" s="1">
        <v>44340</v>
      </c>
      <c r="I570" s="2">
        <v>26449156.12854087</v>
      </c>
      <c r="J570" s="2">
        <v>21477147.745037671</v>
      </c>
      <c r="K570" s="2">
        <f>SUMIF('collection only'!D:D,eslam.data!AB570,'collection only'!E:E)</f>
        <v>21477147.745037675</v>
      </c>
      <c r="L570" s="2">
        <v>191071196.34944999</v>
      </c>
      <c r="U570" s="2">
        <v>0</v>
      </c>
      <c r="AB570" s="2" t="str">
        <f t="shared" si="13"/>
        <v>LEKELA12</v>
      </c>
    </row>
    <row r="571" spans="1:28" x14ac:dyDescent="0.3">
      <c r="A571" s="6" t="s">
        <v>56</v>
      </c>
      <c r="B571" s="6">
        <v>13</v>
      </c>
      <c r="C571" s="1">
        <v>44347</v>
      </c>
      <c r="D571" s="1">
        <v>44331</v>
      </c>
      <c r="E571" s="1">
        <v>44340</v>
      </c>
      <c r="F571">
        <v>60</v>
      </c>
      <c r="G571" s="1">
        <v>44400</v>
      </c>
      <c r="H571" s="1">
        <v>44409</v>
      </c>
      <c r="I571" s="2">
        <v>6179424.4905500114</v>
      </c>
      <c r="J571" s="2">
        <v>2329136.4958050251</v>
      </c>
      <c r="K571" s="2">
        <f>SUMIF('collection only'!D:D,eslam.data!AB571,'collection only'!E:E)</f>
        <v>2329136.4958050251</v>
      </c>
      <c r="L571" s="2">
        <v>197250620.84</v>
      </c>
      <c r="U571" s="2">
        <v>0</v>
      </c>
      <c r="AB571" s="2" t="str">
        <f t="shared" si="13"/>
        <v>LEKELA13</v>
      </c>
    </row>
    <row r="572" spans="1:28" x14ac:dyDescent="0.3">
      <c r="A572" s="6" t="s">
        <v>56</v>
      </c>
      <c r="B572" s="6">
        <v>14</v>
      </c>
      <c r="C572" s="1">
        <v>44377</v>
      </c>
      <c r="D572" s="1">
        <v>44362</v>
      </c>
      <c r="E572" s="1">
        <v>44403</v>
      </c>
      <c r="F572">
        <v>60</v>
      </c>
      <c r="G572" s="1">
        <v>44463</v>
      </c>
      <c r="K572" s="2">
        <f>SUMIF('collection only'!D:D,eslam.data!AB572,'collection only'!E:E)</f>
        <v>12951636.614194974</v>
      </c>
      <c r="U572" s="2">
        <v>0</v>
      </c>
      <c r="AB572" s="2" t="str">
        <f t="shared" si="13"/>
        <v>LEKELA14</v>
      </c>
    </row>
    <row r="573" spans="1:28" x14ac:dyDescent="0.3">
      <c r="A573" s="6" t="s">
        <v>56</v>
      </c>
      <c r="B573" s="6">
        <v>15</v>
      </c>
      <c r="C573" s="1">
        <v>44500</v>
      </c>
      <c r="D573" s="1">
        <v>44484</v>
      </c>
      <c r="E573" s="1">
        <v>44880</v>
      </c>
      <c r="F573">
        <v>60</v>
      </c>
      <c r="G573" s="1">
        <v>44940</v>
      </c>
      <c r="H573" s="1">
        <v>44909</v>
      </c>
      <c r="I573" s="2">
        <v>6597023.3200000226</v>
      </c>
      <c r="J573" s="2">
        <v>3229199.86</v>
      </c>
      <c r="K573" s="2">
        <f>SUMIF('collection only'!D:D,eslam.data!AB573,'collection only'!E:E)</f>
        <v>3839081.1900000004</v>
      </c>
      <c r="L573" s="2">
        <v>207000000</v>
      </c>
      <c r="U573" s="2">
        <v>0</v>
      </c>
      <c r="AB573" s="2" t="str">
        <f t="shared" si="13"/>
        <v>LEKELA15</v>
      </c>
    </row>
    <row r="574" spans="1:28" x14ac:dyDescent="0.3">
      <c r="A574" s="6" t="s">
        <v>56</v>
      </c>
      <c r="B574" s="6">
        <v>16</v>
      </c>
      <c r="C574" s="1">
        <v>44895</v>
      </c>
      <c r="D574" s="1">
        <v>44885</v>
      </c>
      <c r="E574" s="1">
        <v>44979</v>
      </c>
      <c r="F574">
        <v>60</v>
      </c>
      <c r="G574" s="1">
        <v>45039</v>
      </c>
      <c r="H574" s="1">
        <v>45016</v>
      </c>
      <c r="I574" s="2">
        <v>-1E-4</v>
      </c>
      <c r="J574" s="2">
        <v>8212932.0099999998</v>
      </c>
      <c r="K574" s="2">
        <f>SUMIF('collection only'!D:D,eslam.data!AB574,'collection only'!E:E)</f>
        <v>8212932</v>
      </c>
      <c r="L574" s="2">
        <v>207000000</v>
      </c>
      <c r="U574" s="2">
        <v>0</v>
      </c>
      <c r="AB574" s="2" t="str">
        <f t="shared" si="13"/>
        <v>LEKELA16</v>
      </c>
    </row>
    <row r="575" spans="1:28" x14ac:dyDescent="0.3">
      <c r="A575" s="6" t="s">
        <v>137</v>
      </c>
      <c r="B575" s="6">
        <v>2</v>
      </c>
      <c r="C575" s="1">
        <v>45322</v>
      </c>
      <c r="D575" s="1">
        <v>45321</v>
      </c>
      <c r="E575" s="1">
        <v>45348</v>
      </c>
      <c r="F575">
        <v>60</v>
      </c>
      <c r="G575" s="1">
        <v>45408</v>
      </c>
      <c r="K575" s="2">
        <f>SUMIF('collection only'!D:D,eslam.data!AB575,'collection only'!E:E)</f>
        <v>7000000.5199999996</v>
      </c>
      <c r="U575" s="2">
        <v>0</v>
      </c>
      <c r="AB575" s="2" t="str">
        <f t="shared" si="13"/>
        <v>LEKELA Remedial2</v>
      </c>
    </row>
    <row r="576" spans="1:28" x14ac:dyDescent="0.3">
      <c r="A576" s="6" t="s">
        <v>137</v>
      </c>
      <c r="B576" s="6">
        <v>3</v>
      </c>
      <c r="C576" s="1">
        <v>45443</v>
      </c>
      <c r="D576" s="1">
        <v>45431</v>
      </c>
      <c r="E576" s="1">
        <v>45523</v>
      </c>
      <c r="F576">
        <v>60</v>
      </c>
      <c r="G576" s="1">
        <v>45583</v>
      </c>
      <c r="H576" s="1">
        <v>45525</v>
      </c>
      <c r="I576" s="2">
        <v>2884958.98</v>
      </c>
      <c r="J576" s="2">
        <v>3000357.86</v>
      </c>
      <c r="K576" s="2">
        <f>SUMIF('collection only'!D:D,eslam.data!AB576,'collection only'!E:E)</f>
        <v>3000357.34</v>
      </c>
      <c r="L576" s="2">
        <v>15655160.98</v>
      </c>
      <c r="U576" s="2">
        <v>0</v>
      </c>
      <c r="AB576" s="2" t="str">
        <f t="shared" si="13"/>
        <v>LEKELA Remedial3</v>
      </c>
    </row>
    <row r="577" spans="1:28" x14ac:dyDescent="0.3">
      <c r="A577" s="6" t="s">
        <v>137</v>
      </c>
      <c r="B577" s="6">
        <v>4</v>
      </c>
      <c r="C577" s="1">
        <v>45535</v>
      </c>
      <c r="D577" s="1">
        <v>45524</v>
      </c>
      <c r="E577" s="1">
        <v>45525</v>
      </c>
      <c r="F577">
        <v>60</v>
      </c>
      <c r="G577" s="1">
        <v>45585</v>
      </c>
      <c r="H577" s="1">
        <v>45585</v>
      </c>
      <c r="I577" s="2">
        <v>6153867.6099999994</v>
      </c>
      <c r="J577" s="2">
        <v>6400022.3200000003</v>
      </c>
      <c r="K577" s="2">
        <f>SUMIF('collection only'!D:D,eslam.data!AB577,'collection only'!E:E)</f>
        <v>6400022.3200000003</v>
      </c>
      <c r="L577" s="2">
        <v>21809028.59</v>
      </c>
      <c r="R577" s="2">
        <v>2290980.91</v>
      </c>
      <c r="U577" s="2">
        <v>0</v>
      </c>
      <c r="AB577" s="2" t="str">
        <f t="shared" si="13"/>
        <v>LEKELA Remedial4</v>
      </c>
    </row>
    <row r="578" spans="1:28" x14ac:dyDescent="0.3">
      <c r="A578" s="6" t="s">
        <v>73</v>
      </c>
      <c r="B578" s="6">
        <v>1</v>
      </c>
      <c r="C578" s="1">
        <v>44377</v>
      </c>
      <c r="D578" s="1">
        <v>44377</v>
      </c>
      <c r="E578" s="1">
        <v>44382</v>
      </c>
      <c r="F578">
        <v>28</v>
      </c>
      <c r="G578" s="1">
        <v>44410</v>
      </c>
      <c r="H578" s="1">
        <v>44425</v>
      </c>
      <c r="I578" s="2">
        <v>3709029.4</v>
      </c>
      <c r="J578" s="2">
        <v>6231879.2400000002</v>
      </c>
      <c r="K578" s="2">
        <f>SUMIF('collection only'!D:D,eslam.data!AB578,'collection only'!E:E)</f>
        <v>47854244.399999999</v>
      </c>
      <c r="L578" s="2">
        <v>3709029.4</v>
      </c>
      <c r="M578" s="2">
        <v>41622365.399999999</v>
      </c>
      <c r="O578" s="2">
        <v>4472196.3899999997</v>
      </c>
      <c r="U578" s="2">
        <v>0</v>
      </c>
      <c r="AB578" s="2" t="str">
        <f t="shared" si="13"/>
        <v>MDF Factory1</v>
      </c>
    </row>
    <row r="579" spans="1:28" x14ac:dyDescent="0.3">
      <c r="A579" s="6" t="s">
        <v>73</v>
      </c>
      <c r="B579" s="6">
        <v>2</v>
      </c>
      <c r="C579" s="1">
        <v>44408</v>
      </c>
      <c r="D579" s="1">
        <v>44416</v>
      </c>
      <c r="E579" s="1">
        <v>44416</v>
      </c>
      <c r="F579">
        <v>28</v>
      </c>
      <c r="G579" s="1">
        <v>44444</v>
      </c>
      <c r="H579" s="1">
        <v>44439</v>
      </c>
      <c r="I579" s="2">
        <v>5178414.7199999988</v>
      </c>
      <c r="J579" s="2">
        <v>7093735</v>
      </c>
      <c r="K579" s="2">
        <f>SUMIF('collection only'!D:D,eslam.data!AB579,'collection only'!E:E)</f>
        <v>13393735</v>
      </c>
      <c r="L579" s="2">
        <v>8887444.1199999992</v>
      </c>
      <c r="M579" s="2">
        <v>6300000</v>
      </c>
      <c r="O579" s="2">
        <v>7086056.0099999998</v>
      </c>
      <c r="U579" s="2">
        <v>0</v>
      </c>
      <c r="AB579" s="2" t="str">
        <f t="shared" ref="AB579:AB642" si="14">A579&amp;B579</f>
        <v>MDF Factory2</v>
      </c>
    </row>
    <row r="580" spans="1:28" x14ac:dyDescent="0.3">
      <c r="A580" s="6" t="s">
        <v>73</v>
      </c>
      <c r="B580" s="6">
        <v>3</v>
      </c>
      <c r="C580" s="1">
        <v>44439</v>
      </c>
      <c r="D580" s="1">
        <v>44439</v>
      </c>
      <c r="E580" s="1">
        <v>44445</v>
      </c>
      <c r="F580">
        <v>28</v>
      </c>
      <c r="G580" s="1">
        <v>44473</v>
      </c>
      <c r="H580" s="1">
        <v>44461</v>
      </c>
      <c r="I580" s="2">
        <v>9214079.1700000037</v>
      </c>
      <c r="J580" s="2">
        <v>8598866.2300000004</v>
      </c>
      <c r="K580" s="2">
        <f>SUMIF('collection only'!D:D,eslam.data!AB580,'collection only'!E:E)</f>
        <v>18410664.559999999</v>
      </c>
      <c r="L580" s="2">
        <v>18101523.289999999</v>
      </c>
      <c r="M580" s="2">
        <v>2000000</v>
      </c>
      <c r="O580" s="2">
        <v>8983935.8699999992</v>
      </c>
      <c r="U580" s="2">
        <v>0</v>
      </c>
      <c r="AB580" s="2" t="str">
        <f t="shared" si="14"/>
        <v>MDF Factory3</v>
      </c>
    </row>
    <row r="581" spans="1:28" x14ac:dyDescent="0.3">
      <c r="A581" s="6" t="s">
        <v>73</v>
      </c>
      <c r="B581" s="6">
        <v>4</v>
      </c>
      <c r="C581" s="1">
        <v>44469</v>
      </c>
      <c r="D581" s="1">
        <v>44469</v>
      </c>
      <c r="E581" s="1">
        <v>44475</v>
      </c>
      <c r="F581">
        <v>28</v>
      </c>
      <c r="G581" s="1">
        <v>44503</v>
      </c>
      <c r="H581" s="1">
        <v>44496</v>
      </c>
      <c r="I581" s="2">
        <v>9266652.8799999952</v>
      </c>
      <c r="J581" s="2">
        <v>8359615.9699999997</v>
      </c>
      <c r="K581" s="2">
        <f>SUMIF('collection only'!D:D,eslam.data!AB581,'collection only'!E:E)</f>
        <v>19359615</v>
      </c>
      <c r="L581" s="2">
        <v>27368176.170000002</v>
      </c>
      <c r="M581" s="2">
        <v>2000000</v>
      </c>
      <c r="O581" s="2">
        <v>10661948.66</v>
      </c>
      <c r="U581" s="2">
        <v>0</v>
      </c>
      <c r="AB581" s="2" t="str">
        <f t="shared" si="14"/>
        <v>MDF Factory4</v>
      </c>
    </row>
    <row r="582" spans="1:28" x14ac:dyDescent="0.3">
      <c r="A582" s="6" t="s">
        <v>73</v>
      </c>
      <c r="B582" s="6">
        <v>5</v>
      </c>
      <c r="C582" s="1">
        <v>44500</v>
      </c>
      <c r="D582" s="1">
        <v>44500</v>
      </c>
      <c r="E582" s="1">
        <v>44507</v>
      </c>
      <c r="F582">
        <v>28</v>
      </c>
      <c r="G582" s="1">
        <v>44535</v>
      </c>
      <c r="H582" s="1">
        <v>44535</v>
      </c>
      <c r="I582" s="2">
        <v>23662523.073914591</v>
      </c>
      <c r="J582" s="2">
        <v>21785509.710000001</v>
      </c>
      <c r="K582" s="2">
        <f>SUMIF('collection only'!D:D,eslam.data!AB582,'collection only'!E:E)</f>
        <v>38802133.780000001</v>
      </c>
      <c r="L582" s="2">
        <v>51030699.243914589</v>
      </c>
      <c r="M582" s="2">
        <v>10016624.859999999</v>
      </c>
      <c r="O582" s="2">
        <v>10195623.756837981</v>
      </c>
      <c r="U582" s="2">
        <v>0</v>
      </c>
      <c r="AB582" s="2" t="str">
        <f t="shared" si="14"/>
        <v>MDF Factory5</v>
      </c>
    </row>
    <row r="583" spans="1:28" x14ac:dyDescent="0.3">
      <c r="A583" s="6" t="s">
        <v>73</v>
      </c>
      <c r="B583" s="6">
        <v>6</v>
      </c>
      <c r="C583" s="1">
        <v>44530</v>
      </c>
      <c r="D583" s="1">
        <v>44530</v>
      </c>
      <c r="E583" s="1">
        <v>44539</v>
      </c>
      <c r="F583">
        <v>28</v>
      </c>
      <c r="G583" s="1">
        <v>44567</v>
      </c>
      <c r="H583" s="1">
        <v>44581</v>
      </c>
      <c r="I583" s="2">
        <v>17937654.126085419</v>
      </c>
      <c r="J583" s="2">
        <v>17171193.315510381</v>
      </c>
      <c r="K583" s="2">
        <f>SUMIF('collection only'!D:D,eslam.data!AB583,'collection only'!E:E)</f>
        <v>28503193.329999998</v>
      </c>
      <c r="L583" s="2">
        <v>68968353.370000005</v>
      </c>
      <c r="M583" s="2">
        <v>7331999.9999999991</v>
      </c>
      <c r="O583" s="2">
        <v>11973915.52</v>
      </c>
      <c r="U583" s="2">
        <v>0</v>
      </c>
      <c r="AB583" s="2" t="str">
        <f t="shared" si="14"/>
        <v>MDF Factory6</v>
      </c>
    </row>
    <row r="584" spans="1:28" x14ac:dyDescent="0.3">
      <c r="A584" s="6" t="s">
        <v>73</v>
      </c>
      <c r="B584" s="6">
        <v>7</v>
      </c>
      <c r="C584" s="1">
        <v>44561</v>
      </c>
      <c r="D584" s="1">
        <v>44561</v>
      </c>
      <c r="E584" s="1">
        <v>44572</v>
      </c>
      <c r="F584">
        <v>28</v>
      </c>
      <c r="G584" s="1">
        <v>44600</v>
      </c>
      <c r="H584" s="1">
        <v>44606</v>
      </c>
      <c r="I584" s="2">
        <v>16080953.78160258</v>
      </c>
      <c r="J584" s="2">
        <v>14452550.56193712</v>
      </c>
      <c r="K584" s="2">
        <f>SUMIF('collection only'!D:D,eslam.data!AB584,'collection only'!E:E)</f>
        <v>59606480</v>
      </c>
      <c r="L584" s="2">
        <v>85049307.151602581</v>
      </c>
      <c r="M584" s="2">
        <v>6000000</v>
      </c>
      <c r="O584" s="2">
        <v>12658184.960000001</v>
      </c>
      <c r="U584" s="2">
        <v>0</v>
      </c>
      <c r="AB584" s="2" t="str">
        <f t="shared" si="14"/>
        <v>MDF Factory7</v>
      </c>
    </row>
    <row r="585" spans="1:28" x14ac:dyDescent="0.3">
      <c r="A585" s="6" t="s">
        <v>73</v>
      </c>
      <c r="B585" s="6">
        <v>8</v>
      </c>
      <c r="C585" s="1">
        <v>44592</v>
      </c>
      <c r="D585" s="1">
        <v>44592</v>
      </c>
      <c r="E585" s="1">
        <v>44601</v>
      </c>
      <c r="F585">
        <v>28</v>
      </c>
      <c r="G585" s="1">
        <v>44629</v>
      </c>
      <c r="H585" s="1">
        <v>44621</v>
      </c>
      <c r="I585" s="2">
        <v>12291002.28839742</v>
      </c>
      <c r="J585" s="2">
        <v>12391060.050000001</v>
      </c>
      <c r="K585" s="2">
        <f>SUMIF('collection only'!D:D,eslam.data!AB585,'collection only'!E:E)</f>
        <v>29352571.68</v>
      </c>
      <c r="L585" s="2">
        <v>97340309.439999998</v>
      </c>
      <c r="M585" s="2">
        <v>11000000</v>
      </c>
      <c r="O585" s="2">
        <v>14426942.060000001</v>
      </c>
      <c r="U585" s="2">
        <v>0</v>
      </c>
      <c r="AB585" s="2" t="str">
        <f t="shared" si="14"/>
        <v>MDF Factory8</v>
      </c>
    </row>
    <row r="586" spans="1:28" x14ac:dyDescent="0.3">
      <c r="A586" s="6" t="s">
        <v>73</v>
      </c>
      <c r="B586" s="6">
        <v>9</v>
      </c>
      <c r="C586" s="1">
        <v>44620</v>
      </c>
      <c r="D586" s="1">
        <v>44620</v>
      </c>
      <c r="E586" s="1">
        <v>44629</v>
      </c>
      <c r="F586">
        <v>28</v>
      </c>
      <c r="G586" s="1">
        <v>44657</v>
      </c>
      <c r="H586" s="1">
        <v>44658</v>
      </c>
      <c r="I586" s="2">
        <v>8038787.7699999958</v>
      </c>
      <c r="J586" s="2">
        <v>7655361.3300000001</v>
      </c>
      <c r="K586" s="2">
        <f>SUMIF('collection only'!D:D,eslam.data!AB586,'collection only'!E:E)</f>
        <v>18942922.649999999</v>
      </c>
      <c r="L586" s="2">
        <v>105379097.20999999</v>
      </c>
      <c r="M586" s="2">
        <v>13754630</v>
      </c>
      <c r="O586" s="2">
        <v>14289033.25</v>
      </c>
      <c r="S586" s="2">
        <v>2526800.69</v>
      </c>
      <c r="T586" s="2">
        <v>2526800.69</v>
      </c>
      <c r="U586" s="2">
        <v>0</v>
      </c>
      <c r="AB586" s="2" t="str">
        <f t="shared" si="14"/>
        <v>MDF Factory9</v>
      </c>
    </row>
    <row r="587" spans="1:28" x14ac:dyDescent="0.3">
      <c r="A587" s="6" t="s">
        <v>73</v>
      </c>
      <c r="B587" s="6">
        <v>10</v>
      </c>
      <c r="C587" s="1">
        <v>44651</v>
      </c>
      <c r="D587" s="1">
        <v>44651</v>
      </c>
      <c r="E587" s="1">
        <v>44664</v>
      </c>
      <c r="F587">
        <v>28</v>
      </c>
      <c r="G587" s="1">
        <v>44692</v>
      </c>
      <c r="H587" s="1">
        <v>44678</v>
      </c>
      <c r="I587" s="2">
        <v>6155129.9900000095</v>
      </c>
      <c r="J587" s="2">
        <v>11119452.630000001</v>
      </c>
      <c r="K587" s="2">
        <f>SUMIF('collection only'!D:D,eslam.data!AB587,'collection only'!E:E)</f>
        <v>11719330.26</v>
      </c>
      <c r="L587" s="2">
        <v>111534227.2</v>
      </c>
      <c r="M587" s="2">
        <v>1488562.75</v>
      </c>
      <c r="O587" s="2">
        <v>19004034.210000001</v>
      </c>
      <c r="U587" s="2">
        <v>0</v>
      </c>
      <c r="AB587" s="2" t="str">
        <f t="shared" si="14"/>
        <v>MDF Factory10</v>
      </c>
    </row>
    <row r="588" spans="1:28" x14ac:dyDescent="0.3">
      <c r="A588" s="6" t="s">
        <v>73</v>
      </c>
      <c r="B588" s="6">
        <v>11</v>
      </c>
      <c r="C588" s="1">
        <v>44681</v>
      </c>
      <c r="D588" s="1">
        <v>44681</v>
      </c>
      <c r="E588" s="1">
        <v>44679</v>
      </c>
      <c r="F588">
        <v>28</v>
      </c>
      <c r="G588" s="1">
        <v>44707</v>
      </c>
      <c r="H588" s="1">
        <v>44719</v>
      </c>
      <c r="I588" s="2">
        <v>9364100.799999997</v>
      </c>
      <c r="J588" s="2">
        <v>9991684.9399999995</v>
      </c>
      <c r="K588" s="2">
        <f>SUMIF('collection only'!D:D,eslam.data!AB588,'collection only'!E:E)</f>
        <v>11835349.23</v>
      </c>
      <c r="L588" s="2">
        <v>120898328</v>
      </c>
      <c r="M588" s="2">
        <v>3000000</v>
      </c>
      <c r="O588" s="2">
        <v>19378872</v>
      </c>
      <c r="P588" s="2">
        <v>6694496.1699999999</v>
      </c>
      <c r="R588" s="2">
        <v>8943366.1600000001</v>
      </c>
      <c r="S588" s="2">
        <v>2938817.5</v>
      </c>
      <c r="T588" s="2">
        <v>2938817.5</v>
      </c>
      <c r="U588" s="2">
        <v>985000</v>
      </c>
      <c r="AB588" s="2" t="str">
        <f t="shared" si="14"/>
        <v>MDF Factory11</v>
      </c>
    </row>
    <row r="589" spans="1:28" x14ac:dyDescent="0.3">
      <c r="A589" s="6" t="s">
        <v>73</v>
      </c>
      <c r="B589" s="6">
        <v>12</v>
      </c>
      <c r="C589" s="1">
        <v>44712</v>
      </c>
      <c r="D589" s="1">
        <v>44712</v>
      </c>
      <c r="E589" s="1">
        <v>44723</v>
      </c>
      <c r="F589">
        <v>28</v>
      </c>
      <c r="G589" s="1">
        <v>44751</v>
      </c>
      <c r="H589" s="1">
        <v>44741</v>
      </c>
      <c r="I589" s="2">
        <v>27509389.270000011</v>
      </c>
      <c r="J589" s="2">
        <v>29337407.23</v>
      </c>
      <c r="K589" s="2">
        <f>SUMIF('collection only'!D:D,eslam.data!AB589,'collection only'!E:E)</f>
        <v>25380982.300000001</v>
      </c>
      <c r="L589" s="2">
        <v>148407717.27000001</v>
      </c>
      <c r="O589" s="2">
        <v>21048487.960000001</v>
      </c>
      <c r="P589" s="2">
        <v>9413326</v>
      </c>
      <c r="R589" s="2">
        <v>14867864</v>
      </c>
      <c r="S589" s="2">
        <v>3374171</v>
      </c>
      <c r="T589" s="2">
        <v>3374171</v>
      </c>
      <c r="U589" s="2">
        <v>0</v>
      </c>
      <c r="AB589" s="2" t="str">
        <f t="shared" si="14"/>
        <v>MDF Factory12</v>
      </c>
    </row>
    <row r="590" spans="1:28" x14ac:dyDescent="0.3">
      <c r="A590" s="6" t="s">
        <v>73</v>
      </c>
      <c r="B590" s="6">
        <v>13</v>
      </c>
      <c r="C590" s="1">
        <v>44742</v>
      </c>
      <c r="D590" s="1">
        <v>44742</v>
      </c>
      <c r="E590" s="1">
        <v>44748</v>
      </c>
      <c r="F590">
        <v>28</v>
      </c>
      <c r="G590" s="1">
        <v>44776</v>
      </c>
      <c r="H590" s="1">
        <v>44780</v>
      </c>
      <c r="I590" s="2">
        <v>15343913.470000001</v>
      </c>
      <c r="J590" s="2">
        <v>19866888.030000001</v>
      </c>
      <c r="K590" s="2">
        <f>SUMIF('collection only'!D:D,eslam.data!AB590,'collection only'!E:E)</f>
        <v>2351273.2200000002</v>
      </c>
      <c r="L590" s="2">
        <v>163751630.74000001</v>
      </c>
      <c r="O590" s="2">
        <v>25112316.18</v>
      </c>
      <c r="P590" s="2">
        <v>10650525.16</v>
      </c>
      <c r="R590" s="2">
        <v>15407262.1</v>
      </c>
      <c r="S590" s="2">
        <v>3894039.6749999998</v>
      </c>
      <c r="T590" s="2">
        <v>3894039.6749999998</v>
      </c>
      <c r="U590" s="2">
        <v>1300000</v>
      </c>
      <c r="AB590" s="2" t="str">
        <f t="shared" si="14"/>
        <v>MDF Factory13</v>
      </c>
    </row>
    <row r="591" spans="1:28" x14ac:dyDescent="0.3">
      <c r="A591" s="6" t="s">
        <v>73</v>
      </c>
      <c r="B591" s="6">
        <v>14</v>
      </c>
      <c r="C591" s="1">
        <v>44773</v>
      </c>
      <c r="D591" s="1">
        <v>44767</v>
      </c>
      <c r="E591" s="1">
        <v>44787</v>
      </c>
      <c r="F591">
        <v>28</v>
      </c>
      <c r="G591" s="1">
        <v>44815</v>
      </c>
      <c r="H591" s="1">
        <v>44829</v>
      </c>
      <c r="I591" s="2">
        <v>11905906.396753579</v>
      </c>
      <c r="J591" s="2">
        <v>11219361.663276941</v>
      </c>
      <c r="K591" s="2">
        <f>SUMIF('collection only'!D:D,eslam.data!AB591,'collection only'!E:E)</f>
        <v>11219362.359999999</v>
      </c>
      <c r="L591" s="2">
        <v>175657537.13675359</v>
      </c>
      <c r="O591" s="2">
        <v>28064532.296287641</v>
      </c>
      <c r="P591" s="2">
        <v>10473927.480705</v>
      </c>
      <c r="R591" s="2">
        <v>17096495.494603131</v>
      </c>
      <c r="S591" s="2">
        <v>4266369.8049999997</v>
      </c>
      <c r="T591" s="2">
        <v>4266369.8049999997</v>
      </c>
      <c r="U591" s="2">
        <v>3250000</v>
      </c>
      <c r="AB591" s="2" t="str">
        <f t="shared" si="14"/>
        <v>MDF Factory14</v>
      </c>
    </row>
    <row r="592" spans="1:28" x14ac:dyDescent="0.3">
      <c r="A592" s="6" t="s">
        <v>73</v>
      </c>
      <c r="B592" s="6">
        <v>15</v>
      </c>
      <c r="C592" s="1">
        <v>44804</v>
      </c>
      <c r="D592" s="1">
        <v>44804</v>
      </c>
      <c r="E592" s="1">
        <v>44812</v>
      </c>
      <c r="F592">
        <v>28</v>
      </c>
      <c r="G592" s="1">
        <v>44840</v>
      </c>
      <c r="H592" s="1">
        <v>44843</v>
      </c>
      <c r="I592" s="2">
        <v>8651043.7332464159</v>
      </c>
      <c r="J592" s="2">
        <v>15409194.689999999</v>
      </c>
      <c r="K592" s="2">
        <f>SUMIF('collection only'!D:D,eslam.data!AB592,'collection only'!E:E)</f>
        <v>10812468.25</v>
      </c>
      <c r="L592" s="2">
        <v>184308580.87</v>
      </c>
      <c r="O592" s="2">
        <v>33441117.050000001</v>
      </c>
      <c r="P592" s="2">
        <v>10616746</v>
      </c>
      <c r="R592" s="2">
        <v>16229441.880000001</v>
      </c>
      <c r="S592" s="2">
        <v>4412077.4000000004</v>
      </c>
      <c r="T592" s="2">
        <v>4412077.4000000004</v>
      </c>
      <c r="U592" s="2">
        <v>1350000</v>
      </c>
      <c r="AB592" s="2" t="str">
        <f t="shared" si="14"/>
        <v>MDF Factory15</v>
      </c>
    </row>
    <row r="593" spans="1:28" x14ac:dyDescent="0.3">
      <c r="A593" s="6" t="s">
        <v>73</v>
      </c>
      <c r="B593" s="6">
        <v>16</v>
      </c>
      <c r="C593" s="1">
        <v>44834</v>
      </c>
      <c r="D593" s="1">
        <v>44834</v>
      </c>
      <c r="E593" s="1">
        <v>44845</v>
      </c>
      <c r="F593">
        <v>28</v>
      </c>
      <c r="G593" s="1">
        <v>44873</v>
      </c>
      <c r="H593" s="1">
        <v>44871</v>
      </c>
      <c r="I593" s="2">
        <v>21753082.059999999</v>
      </c>
      <c r="J593" s="2">
        <v>22014291.850000001</v>
      </c>
      <c r="K593" s="2">
        <f>SUMIF('collection only'!D:D,eslam.data!AB593,'collection only'!E:E)</f>
        <v>10601848.060000001</v>
      </c>
      <c r="L593" s="2">
        <v>206061662.93000001</v>
      </c>
      <c r="O593" s="2">
        <v>35882692.549999997</v>
      </c>
      <c r="P593" s="2">
        <v>10827826.68</v>
      </c>
      <c r="R593" s="2">
        <v>16039161.029999999</v>
      </c>
      <c r="S593" s="2">
        <v>4776541.5750000002</v>
      </c>
      <c r="T593" s="2">
        <v>4776541.5750000002</v>
      </c>
      <c r="U593" s="2">
        <v>3300000</v>
      </c>
      <c r="AB593" s="2" t="str">
        <f t="shared" si="14"/>
        <v>MDF Factory16</v>
      </c>
    </row>
    <row r="594" spans="1:28" x14ac:dyDescent="0.3">
      <c r="A594" s="6" t="s">
        <v>73</v>
      </c>
      <c r="B594" s="6">
        <v>17</v>
      </c>
      <c r="C594" s="1">
        <v>44865</v>
      </c>
      <c r="D594" s="1">
        <v>44865</v>
      </c>
      <c r="E594" s="1">
        <v>44873</v>
      </c>
      <c r="F594">
        <v>28</v>
      </c>
      <c r="G594" s="1">
        <v>44901</v>
      </c>
      <c r="H594" s="1">
        <v>44888</v>
      </c>
      <c r="I594" s="2">
        <v>3503748.6999999881</v>
      </c>
      <c r="J594" s="2">
        <v>15156893.210000001</v>
      </c>
      <c r="K594" s="2">
        <f>SUMIF('collection only'!D:D,eslam.data!AB594,'collection only'!E:E)</f>
        <v>13701835.530000001</v>
      </c>
      <c r="L594" s="2">
        <v>209565411.63</v>
      </c>
      <c r="O594" s="2">
        <v>38117303.520000003</v>
      </c>
      <c r="P594" s="2">
        <v>12364842.710000001</v>
      </c>
      <c r="R594" s="2">
        <v>20883147.710000001</v>
      </c>
      <c r="S594" s="2">
        <v>5114135</v>
      </c>
      <c r="T594" s="2">
        <v>5114135</v>
      </c>
      <c r="U594" s="2">
        <v>2890000</v>
      </c>
      <c r="AB594" s="2" t="str">
        <f t="shared" si="14"/>
        <v>MDF Factory17</v>
      </c>
    </row>
    <row r="595" spans="1:28" x14ac:dyDescent="0.3">
      <c r="A595" s="6" t="s">
        <v>73</v>
      </c>
      <c r="B595" s="6">
        <v>18</v>
      </c>
      <c r="C595" s="1">
        <v>44895</v>
      </c>
      <c r="D595" s="1">
        <v>44880</v>
      </c>
      <c r="E595" s="1">
        <v>44892</v>
      </c>
      <c r="F595">
        <v>28</v>
      </c>
      <c r="G595" s="1">
        <v>44920</v>
      </c>
      <c r="H595" s="1">
        <v>44906</v>
      </c>
      <c r="I595" s="2">
        <v>4093790.1299999952</v>
      </c>
      <c r="J595" s="2">
        <v>5028798.9800000004</v>
      </c>
      <c r="K595" s="2">
        <f>SUMIF('collection only'!D:D,eslam.data!AB595,'collection only'!E:E)</f>
        <v>3474417.48</v>
      </c>
      <c r="L595" s="2">
        <v>213659201.75999999</v>
      </c>
      <c r="O595" s="2">
        <v>38907634.850000001</v>
      </c>
      <c r="P595" s="2">
        <v>12512881.83</v>
      </c>
      <c r="R595" s="2">
        <v>19805682.68</v>
      </c>
      <c r="S595" s="2">
        <v>5216480</v>
      </c>
      <c r="T595" s="2">
        <v>5216480</v>
      </c>
      <c r="U595" s="2">
        <v>2840000</v>
      </c>
      <c r="AB595" s="2" t="str">
        <f t="shared" si="14"/>
        <v>MDF Factory18</v>
      </c>
    </row>
    <row r="596" spans="1:28" x14ac:dyDescent="0.3">
      <c r="A596" s="6" t="s">
        <v>73</v>
      </c>
      <c r="B596" s="6">
        <v>19</v>
      </c>
      <c r="C596" s="1">
        <v>44895</v>
      </c>
      <c r="D596" s="1">
        <v>44895</v>
      </c>
      <c r="E596" s="1">
        <v>44907</v>
      </c>
      <c r="F596">
        <v>28</v>
      </c>
      <c r="G596" s="1">
        <v>44935</v>
      </c>
      <c r="H596" s="1">
        <v>44923</v>
      </c>
      <c r="I596" s="2">
        <v>12077854.330000009</v>
      </c>
      <c r="J596" s="2">
        <v>9756751.3599999994</v>
      </c>
      <c r="K596" s="2">
        <f>SUMIF('collection only'!D:D,eslam.data!AB596,'collection only'!E:E)</f>
        <v>8855940.1600000001</v>
      </c>
      <c r="L596" s="2">
        <v>225737056.09</v>
      </c>
      <c r="O596" s="2">
        <v>37074813.729999997</v>
      </c>
      <c r="P596" s="2">
        <v>17269270.260000002</v>
      </c>
      <c r="R596" s="2">
        <v>19805682.68</v>
      </c>
      <c r="S596" s="2">
        <v>5518426.4000000004</v>
      </c>
      <c r="T596" s="2">
        <v>5518426.4000000004</v>
      </c>
      <c r="U596" s="2">
        <v>1240000</v>
      </c>
      <c r="AB596" s="2" t="str">
        <f t="shared" si="14"/>
        <v>MDF Factory19</v>
      </c>
    </row>
    <row r="597" spans="1:28" x14ac:dyDescent="0.3">
      <c r="A597" s="6" t="s">
        <v>73</v>
      </c>
      <c r="B597" s="6">
        <v>20</v>
      </c>
      <c r="C597" s="1">
        <v>44926</v>
      </c>
      <c r="D597" s="1">
        <v>44920</v>
      </c>
      <c r="E597" s="1">
        <v>44917</v>
      </c>
      <c r="F597">
        <v>28</v>
      </c>
      <c r="G597" s="1">
        <v>44945</v>
      </c>
      <c r="H597" s="1">
        <v>44938</v>
      </c>
      <c r="I597" s="2">
        <v>10662163.65000001</v>
      </c>
      <c r="J597" s="2">
        <v>14838164.52</v>
      </c>
      <c r="K597" s="2">
        <f>SUMIF('collection only'!D:D,eslam.data!AB597,'collection only'!E:E)</f>
        <v>1506264.66</v>
      </c>
      <c r="L597" s="2">
        <v>236399219.74000001</v>
      </c>
      <c r="O597" s="2">
        <v>44141114.859999999</v>
      </c>
      <c r="P597" s="2">
        <v>18934354.949999999</v>
      </c>
      <c r="R597" s="2">
        <v>21551157.34</v>
      </c>
      <c r="S597" s="2">
        <v>5784980.4950000001</v>
      </c>
      <c r="T597" s="2">
        <v>5784980.4950000001</v>
      </c>
      <c r="U597" s="2">
        <v>1240000</v>
      </c>
      <c r="AB597" s="2" t="str">
        <f t="shared" si="14"/>
        <v>MDF Factory20</v>
      </c>
    </row>
    <row r="598" spans="1:28" x14ac:dyDescent="0.3">
      <c r="A598" s="6" t="s">
        <v>73</v>
      </c>
      <c r="B598" s="6">
        <v>21</v>
      </c>
      <c r="C598" s="1">
        <v>44957</v>
      </c>
      <c r="D598" s="1">
        <v>44938</v>
      </c>
      <c r="E598" s="1">
        <v>44945</v>
      </c>
      <c r="F598">
        <v>28</v>
      </c>
      <c r="G598" s="1">
        <v>44973</v>
      </c>
      <c r="H598" s="1">
        <v>44963</v>
      </c>
      <c r="I598" s="2">
        <v>18933899.859999981</v>
      </c>
      <c r="J598" s="2">
        <v>18749752.530000001</v>
      </c>
      <c r="K598" s="2">
        <f>SUMIF('collection only'!D:D,eslam.data!AB598,'collection only'!E:E)</f>
        <v>16783340.219999999</v>
      </c>
      <c r="L598" s="2">
        <v>255333119.59999999</v>
      </c>
      <c r="O598" s="2">
        <v>44152242.899999999</v>
      </c>
      <c r="P598" s="2">
        <v>21222761.600000001</v>
      </c>
      <c r="R598" s="2">
        <v>32601298.43</v>
      </c>
      <c r="S598" s="2">
        <v>6258327.9900000002</v>
      </c>
      <c r="T598" s="2">
        <v>6258327.9900000002</v>
      </c>
      <c r="U598" s="2">
        <v>890000</v>
      </c>
      <c r="AB598" s="2" t="str">
        <f t="shared" si="14"/>
        <v>MDF Factory21</v>
      </c>
    </row>
    <row r="599" spans="1:28" x14ac:dyDescent="0.3">
      <c r="A599" s="6" t="s">
        <v>73</v>
      </c>
      <c r="B599" s="6">
        <v>22</v>
      </c>
      <c r="C599" s="1">
        <v>44957</v>
      </c>
      <c r="D599" s="1">
        <v>44957</v>
      </c>
      <c r="E599" s="1">
        <v>44965</v>
      </c>
      <c r="F599">
        <v>28</v>
      </c>
      <c r="G599" s="1">
        <v>44993</v>
      </c>
      <c r="H599" s="1">
        <v>44982</v>
      </c>
      <c r="I599" s="2">
        <v>3256087.3100000019</v>
      </c>
      <c r="J599" s="2">
        <v>3016784.72</v>
      </c>
      <c r="K599" s="2">
        <f>SUMIF('collection only'!D:D,eslam.data!AB599,'collection only'!E:E)</f>
        <v>9454487.2100000009</v>
      </c>
      <c r="L599" s="2">
        <v>258589206.91</v>
      </c>
      <c r="O599" s="2">
        <v>44812446.869999997</v>
      </c>
      <c r="P599" s="2">
        <v>22595375.039999999</v>
      </c>
      <c r="Q599" s="2">
        <v>400000</v>
      </c>
      <c r="R599" s="2">
        <v>31182122.079999998</v>
      </c>
      <c r="S599" s="2">
        <v>6339730</v>
      </c>
      <c r="T599" s="2">
        <v>6339730</v>
      </c>
      <c r="U599" s="2">
        <v>490000</v>
      </c>
      <c r="AB599" s="2" t="str">
        <f t="shared" si="14"/>
        <v>MDF Factory22</v>
      </c>
    </row>
    <row r="600" spans="1:28" x14ac:dyDescent="0.3">
      <c r="A600" s="6" t="s">
        <v>73</v>
      </c>
      <c r="B600" s="6">
        <v>23</v>
      </c>
      <c r="C600" s="1">
        <v>44985</v>
      </c>
      <c r="D600" s="1">
        <v>44985</v>
      </c>
      <c r="E600" s="1">
        <v>44990</v>
      </c>
      <c r="F600">
        <v>28</v>
      </c>
      <c r="G600" s="1">
        <v>45018</v>
      </c>
      <c r="H600" s="1">
        <v>45007</v>
      </c>
      <c r="I600" s="2">
        <v>38888289.799999982</v>
      </c>
      <c r="J600" s="2">
        <v>26140854.32</v>
      </c>
      <c r="K600" s="2">
        <f>SUMIF('collection only'!D:D,eslam.data!AB600,'collection only'!E:E)</f>
        <v>10035885.59</v>
      </c>
      <c r="L600" s="2">
        <v>297477496.70999998</v>
      </c>
      <c r="O600" s="2">
        <v>41744854.590000004</v>
      </c>
      <c r="P600" s="2">
        <v>37403483.039999999</v>
      </c>
      <c r="Q600" s="2">
        <v>400000</v>
      </c>
      <c r="R600" s="2">
        <v>31433209.859999999</v>
      </c>
      <c r="S600" s="2">
        <v>7311937.4199999999</v>
      </c>
      <c r="T600" s="2">
        <v>7311937.4199999999</v>
      </c>
      <c r="U600" s="2">
        <v>470000</v>
      </c>
      <c r="AB600" s="2" t="str">
        <f t="shared" si="14"/>
        <v>MDF Factory23</v>
      </c>
    </row>
    <row r="601" spans="1:28" x14ac:dyDescent="0.3">
      <c r="A601" s="6" t="s">
        <v>73</v>
      </c>
      <c r="B601" s="6">
        <v>24</v>
      </c>
      <c r="C601" s="1">
        <v>45016</v>
      </c>
      <c r="D601" s="1">
        <v>45016</v>
      </c>
      <c r="E601" s="1">
        <v>45020</v>
      </c>
      <c r="F601">
        <v>28</v>
      </c>
      <c r="G601" s="1">
        <v>45048</v>
      </c>
      <c r="H601" s="1">
        <v>45046</v>
      </c>
      <c r="I601" s="2">
        <v>18681389.16000003</v>
      </c>
      <c r="J601" s="2">
        <v>13504786.109999999</v>
      </c>
      <c r="K601" s="2">
        <f>SUMIF('collection only'!D:D,eslam.data!AB601,'collection only'!E:E)</f>
        <v>5923051.1699999999</v>
      </c>
      <c r="L601" s="2">
        <v>316158885.87</v>
      </c>
      <c r="O601" s="2">
        <v>36725913.890000001</v>
      </c>
      <c r="P601" s="2">
        <v>48869956.890000001</v>
      </c>
      <c r="Q601" s="2">
        <v>400000</v>
      </c>
      <c r="R601" s="2">
        <v>31459228.760000002</v>
      </c>
      <c r="S601" s="2">
        <v>7778972.1449999996</v>
      </c>
      <c r="T601" s="2">
        <v>7778972.1449999996</v>
      </c>
      <c r="U601" s="2">
        <v>470000</v>
      </c>
      <c r="AB601" s="2" t="str">
        <f t="shared" si="14"/>
        <v>MDF Factory24</v>
      </c>
    </row>
    <row r="602" spans="1:28" x14ac:dyDescent="0.3">
      <c r="A602" s="6" t="s">
        <v>73</v>
      </c>
      <c r="B602" s="6">
        <v>25</v>
      </c>
      <c r="C602" s="1">
        <v>45046</v>
      </c>
      <c r="D602" s="1">
        <v>45046</v>
      </c>
      <c r="E602" s="1">
        <v>45054</v>
      </c>
      <c r="F602">
        <v>28</v>
      </c>
      <c r="G602" s="1">
        <v>45082</v>
      </c>
      <c r="H602" s="1">
        <v>45082</v>
      </c>
      <c r="I602" s="2">
        <v>10484631.75999999</v>
      </c>
      <c r="J602" s="2">
        <v>14874774.09</v>
      </c>
      <c r="K602" s="2">
        <f>SUMIF('collection only'!D:D,eslam.data!AB602,'collection only'!E:E)</f>
        <v>4519315.7699999996</v>
      </c>
      <c r="L602" s="2">
        <v>326643517.63</v>
      </c>
      <c r="O602" s="2">
        <v>41744047.170000002</v>
      </c>
      <c r="P602" s="2">
        <v>58047371.039999999</v>
      </c>
      <c r="Q602" s="2">
        <v>650000</v>
      </c>
      <c r="R602" s="2">
        <v>31459228.760000002</v>
      </c>
      <c r="S602" s="2">
        <v>8041087.9400000004</v>
      </c>
      <c r="T602" s="2">
        <v>8041087.9400000004</v>
      </c>
      <c r="U602" s="2">
        <v>400000</v>
      </c>
      <c r="AB602" s="2" t="str">
        <f t="shared" si="14"/>
        <v>MDF Factory25</v>
      </c>
    </row>
    <row r="603" spans="1:28" x14ac:dyDescent="0.3">
      <c r="A603" s="6" t="s">
        <v>73</v>
      </c>
      <c r="B603" s="6">
        <v>26</v>
      </c>
      <c r="C603" s="1">
        <v>45077</v>
      </c>
      <c r="D603" s="1">
        <v>45077</v>
      </c>
      <c r="E603" s="1">
        <v>45085</v>
      </c>
      <c r="F603">
        <v>28</v>
      </c>
      <c r="G603" s="1">
        <v>45113</v>
      </c>
      <c r="H603" s="1">
        <v>45098</v>
      </c>
      <c r="I603" s="2">
        <v>21011393.059999999</v>
      </c>
      <c r="J603" s="2">
        <v>18123054.07</v>
      </c>
      <c r="K603" s="2">
        <f>SUMIF('collection only'!D:D,eslam.data!AB603,'collection only'!E:E)</f>
        <v>12901160.060000001</v>
      </c>
      <c r="L603" s="2">
        <v>347654910.69</v>
      </c>
      <c r="O603" s="2">
        <v>39628505.18</v>
      </c>
      <c r="P603" s="2">
        <v>73625314.200000003</v>
      </c>
      <c r="Q603" s="2">
        <v>200000</v>
      </c>
      <c r="R603" s="2">
        <v>33225314.57</v>
      </c>
      <c r="S603" s="2">
        <v>8566372.7650000006</v>
      </c>
      <c r="T603" s="2">
        <v>8566372.7650000006</v>
      </c>
      <c r="U603" s="2">
        <v>450000</v>
      </c>
      <c r="AB603" s="2" t="str">
        <f t="shared" si="14"/>
        <v>MDF Factory26</v>
      </c>
    </row>
    <row r="604" spans="1:28" x14ac:dyDescent="0.3">
      <c r="A604" s="6" t="s">
        <v>73</v>
      </c>
      <c r="B604" s="6">
        <v>27</v>
      </c>
      <c r="C604" s="1">
        <v>45107</v>
      </c>
      <c r="D604" s="1">
        <v>45107</v>
      </c>
      <c r="E604" s="1">
        <v>45103</v>
      </c>
      <c r="F604">
        <v>28</v>
      </c>
      <c r="G604" s="1">
        <v>45131</v>
      </c>
      <c r="H604" s="1">
        <v>45119</v>
      </c>
      <c r="I604" s="2">
        <v>10160280.74000001</v>
      </c>
      <c r="J604" s="2">
        <v>21231778.460000001</v>
      </c>
      <c r="K604" s="2">
        <f>SUMIF('collection only'!D:D,eslam.data!AB604,'collection only'!E:E)</f>
        <v>19177600.34</v>
      </c>
      <c r="L604" s="2">
        <v>357815191.43000001</v>
      </c>
      <c r="O604" s="2">
        <v>54504636.340000004</v>
      </c>
      <c r="P604" s="2">
        <v>81071518.939999998</v>
      </c>
      <c r="Q604" s="2">
        <v>250000</v>
      </c>
      <c r="R604" s="2">
        <v>33210812.420000002</v>
      </c>
      <c r="S604" s="2">
        <v>8820379.7850000001</v>
      </c>
      <c r="T604" s="2">
        <v>8820379.7850000001</v>
      </c>
      <c r="U604" s="2">
        <v>450000</v>
      </c>
      <c r="AB604" s="2" t="str">
        <f t="shared" si="14"/>
        <v>MDF Factory27</v>
      </c>
    </row>
    <row r="605" spans="1:28" x14ac:dyDescent="0.3">
      <c r="A605" s="6" t="s">
        <v>73</v>
      </c>
      <c r="B605" s="6">
        <v>28</v>
      </c>
      <c r="C605" s="1">
        <v>45138</v>
      </c>
      <c r="D605" s="1">
        <v>45122</v>
      </c>
      <c r="E605" s="1">
        <v>45125</v>
      </c>
      <c r="F605">
        <v>28</v>
      </c>
      <c r="G605" s="1">
        <v>45153</v>
      </c>
      <c r="H605" s="1">
        <v>45138</v>
      </c>
      <c r="I605" s="2">
        <v>4632219.7699999809</v>
      </c>
      <c r="J605" s="2">
        <v>5471658.1244510412</v>
      </c>
      <c r="K605" s="2">
        <f>SUMIF('collection only'!D:D,eslam.data!AB605,'collection only'!E:E)</f>
        <v>5380287.9900000002</v>
      </c>
      <c r="L605" s="2">
        <v>362447411.19999999</v>
      </c>
      <c r="O605" s="2">
        <v>57298682.380000003</v>
      </c>
      <c r="P605" s="2">
        <v>84101651.159999996</v>
      </c>
      <c r="Q605" s="2">
        <v>200000</v>
      </c>
      <c r="R605" s="2">
        <v>33299495.32</v>
      </c>
      <c r="S605" s="2">
        <v>8936185.2799999993</v>
      </c>
      <c r="T605" s="2">
        <v>8936185.2799999993</v>
      </c>
      <c r="U605" s="2">
        <v>500000</v>
      </c>
      <c r="AB605" s="2" t="str">
        <f t="shared" si="14"/>
        <v>MDF Factory28</v>
      </c>
    </row>
    <row r="606" spans="1:28" x14ac:dyDescent="0.3">
      <c r="A606" s="6" t="s">
        <v>73</v>
      </c>
      <c r="B606" s="6">
        <v>29</v>
      </c>
      <c r="C606" s="1">
        <v>45138</v>
      </c>
      <c r="D606" s="1">
        <v>45138</v>
      </c>
      <c r="E606" s="1">
        <v>45146</v>
      </c>
      <c r="F606">
        <v>28</v>
      </c>
      <c r="G606" s="1">
        <v>45174</v>
      </c>
      <c r="H606" s="1">
        <v>45179</v>
      </c>
      <c r="I606" s="2">
        <v>7201895.8000000119</v>
      </c>
      <c r="J606" s="2">
        <v>13138195.960000001</v>
      </c>
      <c r="K606" s="2">
        <f>SUMIF('collection only'!D:D,eslam.data!AB606,'collection only'!E:E)</f>
        <v>10038430.32</v>
      </c>
      <c r="L606" s="2">
        <v>369649307</v>
      </c>
      <c r="O606" s="2">
        <v>63433973.149999999</v>
      </c>
      <c r="P606" s="2">
        <v>88923223.930000007</v>
      </c>
      <c r="Q606" s="2">
        <v>200000</v>
      </c>
      <c r="R606" s="2">
        <v>35138135.490000002</v>
      </c>
      <c r="S606" s="2">
        <v>9116232.6750000007</v>
      </c>
      <c r="T606" s="2">
        <v>9116232.6750000007</v>
      </c>
      <c r="U606" s="2">
        <v>520000</v>
      </c>
      <c r="AB606" s="2" t="str">
        <f t="shared" si="14"/>
        <v>MDF Factory29</v>
      </c>
    </row>
    <row r="607" spans="1:28" x14ac:dyDescent="0.3">
      <c r="A607" s="6" t="s">
        <v>73</v>
      </c>
      <c r="B607" s="6">
        <v>30</v>
      </c>
      <c r="C607" s="1">
        <v>45169</v>
      </c>
      <c r="D607" s="1">
        <v>45168</v>
      </c>
      <c r="E607" s="1">
        <v>45179</v>
      </c>
      <c r="F607">
        <v>28</v>
      </c>
      <c r="G607" s="1">
        <v>45207</v>
      </c>
      <c r="H607" s="1">
        <v>45188</v>
      </c>
      <c r="I607" s="2">
        <v>42878737.920000017</v>
      </c>
      <c r="J607" s="2">
        <v>12581507.75</v>
      </c>
      <c r="K607" s="2">
        <f>SUMIF('collection only'!D:D,eslam.data!AB607,'collection only'!E:E)</f>
        <v>11530799.530000001</v>
      </c>
      <c r="L607" s="2">
        <v>412528044.92000002</v>
      </c>
      <c r="O607" s="2">
        <v>48447410.770000003</v>
      </c>
      <c r="P607" s="2">
        <v>120743192.13</v>
      </c>
      <c r="Q607" s="2">
        <v>200000</v>
      </c>
      <c r="R607" s="2">
        <v>35183358.229999997</v>
      </c>
      <c r="S607" s="2">
        <v>10188201.125</v>
      </c>
      <c r="T607" s="2">
        <v>10188201.125</v>
      </c>
      <c r="U607" s="2">
        <v>550000</v>
      </c>
      <c r="AB607" s="2" t="str">
        <f t="shared" si="14"/>
        <v>MDF Factory30</v>
      </c>
    </row>
    <row r="608" spans="1:28" x14ac:dyDescent="0.3">
      <c r="A608" s="6" t="s">
        <v>73</v>
      </c>
      <c r="B608" s="6">
        <v>31</v>
      </c>
      <c r="C608" s="1">
        <v>45199</v>
      </c>
      <c r="D608" s="1">
        <v>45199</v>
      </c>
      <c r="E608" s="1">
        <v>45204</v>
      </c>
      <c r="F608">
        <v>28</v>
      </c>
      <c r="G608" s="1">
        <v>45232</v>
      </c>
      <c r="H608" s="1">
        <v>45206</v>
      </c>
      <c r="I608" s="2">
        <v>26984773</v>
      </c>
      <c r="J608" s="2">
        <v>20429584.530000001</v>
      </c>
      <c r="K608" s="2">
        <f>SUMIF('collection only'!D:D,eslam.data!AB608,'collection only'!E:E)</f>
        <v>18846610.600000001</v>
      </c>
      <c r="L608" s="2">
        <v>439512817.92000002</v>
      </c>
      <c r="O608" s="2">
        <v>52299084.090000004</v>
      </c>
      <c r="P608" s="2">
        <v>141277943.84</v>
      </c>
      <c r="Q608" s="2">
        <v>200000</v>
      </c>
      <c r="R608" s="2">
        <v>34937145.359999999</v>
      </c>
      <c r="S608" s="2">
        <v>10862820.449999999</v>
      </c>
      <c r="T608" s="2">
        <v>10862820.449999999</v>
      </c>
      <c r="U608" s="2">
        <v>250000</v>
      </c>
      <c r="AB608" s="2" t="str">
        <f t="shared" si="14"/>
        <v>MDF Factory31</v>
      </c>
    </row>
    <row r="609" spans="1:28" x14ac:dyDescent="0.3">
      <c r="A609" s="6" t="s">
        <v>73</v>
      </c>
      <c r="B609" s="6">
        <v>32</v>
      </c>
      <c r="C609" s="1">
        <v>45230</v>
      </c>
      <c r="D609" s="1">
        <v>45224</v>
      </c>
      <c r="E609" s="1">
        <v>45225</v>
      </c>
      <c r="F609">
        <v>28</v>
      </c>
      <c r="G609" s="1">
        <v>45253</v>
      </c>
      <c r="H609" s="1">
        <v>45225</v>
      </c>
      <c r="I609" s="2">
        <v>2754000</v>
      </c>
      <c r="J609" s="2">
        <v>2726460</v>
      </c>
      <c r="K609" s="2">
        <f>SUMIF('collection only'!D:D,eslam.data!AB609,'collection only'!E:E)</f>
        <v>2726460</v>
      </c>
      <c r="L609" s="2">
        <v>442266817.92000002</v>
      </c>
      <c r="O609" s="2">
        <v>52299084.090000004</v>
      </c>
      <c r="P609" s="2">
        <v>144031943.84</v>
      </c>
      <c r="Q609" s="2">
        <v>200000</v>
      </c>
      <c r="R609" s="2">
        <v>34937145.359999999</v>
      </c>
      <c r="S609" s="2">
        <v>10931670.449999999</v>
      </c>
      <c r="T609" s="2">
        <v>10931670.449999999</v>
      </c>
      <c r="U609" s="2">
        <v>250000</v>
      </c>
      <c r="AB609" s="2" t="str">
        <f t="shared" si="14"/>
        <v>MDF Factory32</v>
      </c>
    </row>
    <row r="610" spans="1:28" x14ac:dyDescent="0.3">
      <c r="A610" s="6" t="s">
        <v>73</v>
      </c>
      <c r="B610" s="6">
        <v>33</v>
      </c>
      <c r="C610" s="1">
        <v>45230</v>
      </c>
      <c r="D610" s="1">
        <v>45230</v>
      </c>
      <c r="E610" s="1">
        <v>45237</v>
      </c>
      <c r="F610">
        <v>28</v>
      </c>
      <c r="G610" s="1">
        <v>45265</v>
      </c>
      <c r="H610" s="1">
        <v>45255</v>
      </c>
      <c r="I610" s="2">
        <v>20665276.539999962</v>
      </c>
      <c r="J610" s="2">
        <v>12154985.640000001</v>
      </c>
      <c r="K610" s="2">
        <f>SUMIF('collection only'!D:D,eslam.data!AB610,'collection only'!E:E)</f>
        <v>8808260.3300000001</v>
      </c>
      <c r="L610" s="2">
        <v>462932094.45999998</v>
      </c>
      <c r="O610" s="2">
        <v>52125340.590000004</v>
      </c>
      <c r="P610" s="2">
        <v>161100913.16</v>
      </c>
      <c r="Q610" s="2">
        <v>250000</v>
      </c>
      <c r="R610" s="2">
        <v>35201311.240000002</v>
      </c>
      <c r="S610" s="2">
        <v>11448302</v>
      </c>
      <c r="T610" s="2">
        <v>11448302</v>
      </c>
      <c r="U610" s="2">
        <v>200000</v>
      </c>
      <c r="AB610" s="2" t="str">
        <f t="shared" si="14"/>
        <v>MDF Factory33</v>
      </c>
    </row>
    <row r="611" spans="1:28" x14ac:dyDescent="0.3">
      <c r="A611" s="6" t="s">
        <v>73</v>
      </c>
      <c r="B611" s="6">
        <v>34</v>
      </c>
      <c r="C611" s="1">
        <v>45260</v>
      </c>
      <c r="D611" s="1">
        <v>45260</v>
      </c>
      <c r="E611" s="1">
        <v>45269</v>
      </c>
      <c r="F611">
        <v>28</v>
      </c>
      <c r="G611" s="1">
        <v>45297</v>
      </c>
      <c r="H611" s="1">
        <v>45280</v>
      </c>
      <c r="I611" s="2">
        <v>25469525.620000001</v>
      </c>
      <c r="J611" s="2">
        <v>13093494.9</v>
      </c>
      <c r="K611" s="2">
        <f>SUMIF('collection only'!D:D,eslam.data!AB611,'collection only'!E:E)</f>
        <v>12466636.779999999</v>
      </c>
      <c r="L611" s="2">
        <v>488401620.07999998</v>
      </c>
      <c r="O611" s="2">
        <v>49181191.789999999</v>
      </c>
      <c r="P611" s="2">
        <v>181875990.59999999</v>
      </c>
      <c r="Q611" s="2">
        <v>250000</v>
      </c>
      <c r="R611" s="2">
        <v>35200228.82</v>
      </c>
      <c r="S611" s="2">
        <v>12085040.5</v>
      </c>
      <c r="T611" s="2">
        <v>12085040.5</v>
      </c>
      <c r="U611" s="2">
        <v>200000</v>
      </c>
      <c r="AB611" s="2" t="str">
        <f t="shared" si="14"/>
        <v>MDF Factory34</v>
      </c>
    </row>
    <row r="612" spans="1:28" x14ac:dyDescent="0.3">
      <c r="A612" s="6" t="s">
        <v>73</v>
      </c>
      <c r="B612" s="6">
        <v>35</v>
      </c>
      <c r="C612" s="1">
        <v>45291</v>
      </c>
      <c r="D612" s="1">
        <v>45291</v>
      </c>
      <c r="E612" s="1">
        <v>45291</v>
      </c>
      <c r="F612">
        <v>28</v>
      </c>
      <c r="G612" s="1">
        <v>45319</v>
      </c>
      <c r="H612" s="1">
        <v>45312</v>
      </c>
      <c r="I612" s="2">
        <v>7460561</v>
      </c>
      <c r="J612" s="2">
        <v>14005346.869999999</v>
      </c>
      <c r="K612" s="2">
        <f>SUMIF('collection only'!D:D,eslam.data!AB612,'collection only'!E:E)</f>
        <v>11964736.84</v>
      </c>
      <c r="L612" s="2">
        <v>495862181.07999998</v>
      </c>
      <c r="O612" s="2">
        <v>56480937.479999997</v>
      </c>
      <c r="P612" s="2">
        <v>187067355.65000001</v>
      </c>
      <c r="Q612" s="2">
        <v>100000</v>
      </c>
      <c r="R612" s="2">
        <v>35200149.539999999</v>
      </c>
      <c r="S612" s="2">
        <v>12271554.525</v>
      </c>
      <c r="T612" s="2">
        <v>12271554.525</v>
      </c>
      <c r="U612" s="2">
        <v>350000</v>
      </c>
      <c r="AB612" s="2" t="str">
        <f t="shared" si="14"/>
        <v>MDF Factory35</v>
      </c>
    </row>
    <row r="613" spans="1:28" x14ac:dyDescent="0.3">
      <c r="A613" s="6" t="s">
        <v>73</v>
      </c>
      <c r="B613" s="6">
        <v>36</v>
      </c>
      <c r="C613" s="1">
        <v>45322</v>
      </c>
      <c r="D613" s="1">
        <v>45322</v>
      </c>
      <c r="E613" s="1">
        <v>45328</v>
      </c>
      <c r="F613">
        <v>28</v>
      </c>
      <c r="G613" s="1">
        <v>45356</v>
      </c>
      <c r="H613" s="1">
        <v>45350</v>
      </c>
      <c r="I613" s="2">
        <v>24220349.75</v>
      </c>
      <c r="J613" s="2">
        <v>12150509.060000001</v>
      </c>
      <c r="K613" s="2">
        <f>SUMIF('collection only'!D:D,eslam.data!AB613,'collection only'!E:E)</f>
        <v>10194821.77</v>
      </c>
      <c r="L613" s="2">
        <v>520082530.82999998</v>
      </c>
      <c r="O613" s="2">
        <v>52738337.770000003</v>
      </c>
      <c r="P613" s="2">
        <v>208687659.78</v>
      </c>
      <c r="Q613" s="2">
        <v>200000</v>
      </c>
      <c r="R613" s="2">
        <v>35240386.140000001</v>
      </c>
      <c r="S613" s="2">
        <v>12877063.27</v>
      </c>
      <c r="T613" s="2">
        <v>12877063.27</v>
      </c>
      <c r="U613" s="2">
        <v>220000</v>
      </c>
      <c r="AB613" s="2" t="str">
        <f t="shared" si="14"/>
        <v>MDF Factory36</v>
      </c>
    </row>
    <row r="614" spans="1:28" x14ac:dyDescent="0.3">
      <c r="A614" s="6" t="s">
        <v>73</v>
      </c>
      <c r="B614" s="6">
        <v>37</v>
      </c>
      <c r="C614" s="1">
        <v>45351</v>
      </c>
      <c r="D614" s="1">
        <v>45351</v>
      </c>
      <c r="E614" s="1">
        <v>45362</v>
      </c>
      <c r="F614">
        <v>28</v>
      </c>
      <c r="G614" s="1">
        <v>45390</v>
      </c>
      <c r="H614" s="1">
        <v>45384</v>
      </c>
      <c r="I614" s="2">
        <v>18799337.86000007</v>
      </c>
      <c r="J614" s="2">
        <v>7449862.8600000003</v>
      </c>
      <c r="K614" s="2">
        <f>SUMIF('collection only'!D:D,eslam.data!AB614,'collection only'!E:E)</f>
        <v>4465149.3899999997</v>
      </c>
      <c r="L614" s="2">
        <v>538881868.69000006</v>
      </c>
      <c r="O614" s="2">
        <v>47546890.759999998</v>
      </c>
      <c r="P614" s="2">
        <v>225598759.06999999</v>
      </c>
      <c r="Q614" s="2">
        <v>1500000</v>
      </c>
      <c r="R614" s="2">
        <v>35240386.140000001</v>
      </c>
      <c r="S614" s="2">
        <v>13347046.715</v>
      </c>
      <c r="T614" s="2">
        <v>13347046.715</v>
      </c>
      <c r="U614" s="2">
        <v>700000</v>
      </c>
      <c r="AB614" s="2" t="str">
        <f t="shared" si="14"/>
        <v>MDF Factory37</v>
      </c>
    </row>
    <row r="615" spans="1:28" x14ac:dyDescent="0.3">
      <c r="A615" s="6" t="s">
        <v>73</v>
      </c>
      <c r="B615" s="6">
        <v>38</v>
      </c>
      <c r="C615" s="1">
        <v>45382</v>
      </c>
      <c r="D615" s="1">
        <v>45382</v>
      </c>
      <c r="E615" s="1">
        <v>45390</v>
      </c>
      <c r="F615">
        <v>28</v>
      </c>
      <c r="G615" s="1">
        <v>45418</v>
      </c>
      <c r="H615" s="1">
        <v>45406</v>
      </c>
      <c r="I615" s="2">
        <v>25264630.56999993</v>
      </c>
      <c r="J615" s="2">
        <v>10129299.69014072</v>
      </c>
      <c r="K615" s="2">
        <f>SUMIF('collection only'!D:D,eslam.data!AB615,'collection only'!E:E)</f>
        <v>9539881.6500000004</v>
      </c>
      <c r="L615" s="2">
        <v>564146499.25999999</v>
      </c>
      <c r="O615" s="2">
        <v>42828938.170000002</v>
      </c>
      <c r="P615" s="2">
        <v>247874489.5</v>
      </c>
      <c r="Q615" s="2">
        <v>200000</v>
      </c>
      <c r="R615" s="2">
        <v>35240386.140000001</v>
      </c>
      <c r="S615" s="2">
        <v>13978662.48</v>
      </c>
      <c r="T615" s="2">
        <v>13978662.48</v>
      </c>
      <c r="U615" s="2">
        <v>253450</v>
      </c>
      <c r="AB615" s="2" t="str">
        <f t="shared" si="14"/>
        <v>MDF Factory38</v>
      </c>
    </row>
    <row r="616" spans="1:28" x14ac:dyDescent="0.3">
      <c r="A616" s="6" t="s">
        <v>73</v>
      </c>
      <c r="B616" s="6">
        <v>39</v>
      </c>
      <c r="C616" s="1">
        <v>45412</v>
      </c>
      <c r="D616" s="1">
        <v>45412</v>
      </c>
      <c r="E616" s="1">
        <v>45419</v>
      </c>
      <c r="F616">
        <v>28</v>
      </c>
      <c r="G616" s="1">
        <v>45447</v>
      </c>
      <c r="H616" s="1">
        <v>45434</v>
      </c>
      <c r="I616" s="2">
        <v>17461783.470000029</v>
      </c>
      <c r="J616" s="2">
        <v>7951387.2800000003</v>
      </c>
      <c r="K616" s="2">
        <f>SUMIF('collection only'!D:D,eslam.data!AB616,'collection only'!E:E)</f>
        <v>6984174.9199999999</v>
      </c>
      <c r="L616" s="2">
        <v>581608282.73000002</v>
      </c>
      <c r="O616" s="2">
        <v>39702840.210000001</v>
      </c>
      <c r="P616" s="2">
        <v>261893208.84</v>
      </c>
      <c r="Q616" s="2">
        <v>200000</v>
      </c>
      <c r="R616" s="2">
        <v>35240386.140000001</v>
      </c>
      <c r="S616" s="2">
        <v>14415207</v>
      </c>
      <c r="T616" s="2">
        <v>14415207</v>
      </c>
      <c r="U616" s="2">
        <v>253450</v>
      </c>
      <c r="AB616" s="2" t="str">
        <f t="shared" si="14"/>
        <v>MDF Factory39</v>
      </c>
    </row>
    <row r="617" spans="1:28" x14ac:dyDescent="0.3">
      <c r="A617" s="6" t="s">
        <v>73</v>
      </c>
      <c r="B617" s="6">
        <v>40</v>
      </c>
      <c r="C617" s="1">
        <v>45412</v>
      </c>
      <c r="D617" s="1">
        <v>45412</v>
      </c>
      <c r="E617" s="1">
        <v>45438</v>
      </c>
      <c r="F617">
        <v>28</v>
      </c>
      <c r="G617" s="1">
        <v>45466</v>
      </c>
      <c r="H617" s="1">
        <v>45455</v>
      </c>
      <c r="I617" s="2">
        <v>-0.73000001907348633</v>
      </c>
      <c r="J617" s="2">
        <v>13055049.84</v>
      </c>
      <c r="K617" s="2">
        <f>SUMIF('collection only'!D:D,eslam.data!AB617,'collection only'!E:E)</f>
        <v>13054639.6</v>
      </c>
      <c r="L617" s="2">
        <v>581608282</v>
      </c>
      <c r="O617" s="2">
        <v>39702840</v>
      </c>
      <c r="P617" s="2">
        <v>261893208</v>
      </c>
      <c r="R617" s="2">
        <v>35240386</v>
      </c>
      <c r="S617" s="2">
        <v>6101647</v>
      </c>
      <c r="U617" s="2">
        <v>453450</v>
      </c>
      <c r="AB617" s="2" t="str">
        <f t="shared" si="14"/>
        <v>MDF Factory40</v>
      </c>
    </row>
    <row r="618" spans="1:28" x14ac:dyDescent="0.3">
      <c r="A618" s="6" t="s">
        <v>73</v>
      </c>
      <c r="B618" s="6">
        <v>41</v>
      </c>
      <c r="C618" s="1">
        <v>45443</v>
      </c>
      <c r="D618" s="1">
        <v>45443</v>
      </c>
      <c r="E618" s="1">
        <v>45449</v>
      </c>
      <c r="F618">
        <v>28</v>
      </c>
      <c r="G618" s="1">
        <v>45477</v>
      </c>
      <c r="H618" s="1">
        <v>45456</v>
      </c>
      <c r="I618" s="2">
        <v>26553112.480000019</v>
      </c>
      <c r="J618" s="2">
        <v>25000718.68</v>
      </c>
      <c r="K618" s="2">
        <f>SUMIF('collection only'!D:D,eslam.data!AB618,'collection only'!E:E)</f>
        <v>8347962.7000000002</v>
      </c>
      <c r="L618" s="2">
        <v>608161394.48000002</v>
      </c>
      <c r="O618" s="2">
        <v>40071589.729999997</v>
      </c>
      <c r="P618" s="2">
        <v>273875725.24000001</v>
      </c>
      <c r="R618" s="2">
        <v>35240386.140000001</v>
      </c>
      <c r="S618" s="2">
        <v>7033092.8550000004</v>
      </c>
      <c r="T618" s="2">
        <v>7033092.8550000004</v>
      </c>
      <c r="U618" s="2">
        <v>303450</v>
      </c>
      <c r="AB618" s="2" t="str">
        <f t="shared" si="14"/>
        <v>MDF Factory41</v>
      </c>
    </row>
    <row r="619" spans="1:28" x14ac:dyDescent="0.3">
      <c r="A619" s="6" t="s">
        <v>73</v>
      </c>
      <c r="B619" s="6">
        <v>42</v>
      </c>
      <c r="C619" s="1">
        <v>45473</v>
      </c>
      <c r="D619" s="1">
        <v>45473</v>
      </c>
      <c r="E619" s="1">
        <v>45480</v>
      </c>
      <c r="F619">
        <v>28</v>
      </c>
      <c r="G619" s="1">
        <v>45508</v>
      </c>
      <c r="H619" s="1">
        <v>45497</v>
      </c>
      <c r="I619" s="2">
        <v>750284.19999992847</v>
      </c>
      <c r="J619" s="2">
        <v>7547918.7000000002</v>
      </c>
      <c r="K619" s="2">
        <f>SUMIF('collection only'!D:D,eslam.data!AB619,'collection only'!E:E)</f>
        <v>7602001.04</v>
      </c>
      <c r="L619" s="2">
        <v>608911678.67999995</v>
      </c>
      <c r="O619" s="2">
        <v>33497125</v>
      </c>
      <c r="P619" s="2">
        <v>289636214</v>
      </c>
      <c r="R619" s="2">
        <v>35240386</v>
      </c>
      <c r="S619" s="2">
        <v>7100876.5</v>
      </c>
      <c r="T619" s="2">
        <v>7100876.5</v>
      </c>
      <c r="U619" s="2">
        <v>453450</v>
      </c>
      <c r="AB619" s="2" t="str">
        <f t="shared" si="14"/>
        <v>MDF Factory42</v>
      </c>
    </row>
    <row r="620" spans="1:28" x14ac:dyDescent="0.3">
      <c r="A620" s="6" t="s">
        <v>73</v>
      </c>
      <c r="B620" s="6">
        <v>43</v>
      </c>
      <c r="C620" s="1">
        <v>45504</v>
      </c>
      <c r="D620" s="1">
        <v>45504</v>
      </c>
      <c r="E620" s="1">
        <v>45510</v>
      </c>
      <c r="F620">
        <v>28</v>
      </c>
      <c r="G620" s="1">
        <v>45538</v>
      </c>
      <c r="H620" s="1">
        <v>45525</v>
      </c>
      <c r="I620" s="2">
        <v>11210135.320000051</v>
      </c>
      <c r="J620" s="2">
        <v>57977475.460000001</v>
      </c>
      <c r="K620" s="2">
        <f>SUMIF('collection only'!D:D,eslam.data!AB620,'collection only'!E:E)</f>
        <v>45999180</v>
      </c>
      <c r="L620" s="2">
        <v>620121814</v>
      </c>
      <c r="O620" s="2">
        <v>31321429</v>
      </c>
      <c r="P620" s="2">
        <v>299419159</v>
      </c>
      <c r="R620" s="2">
        <v>35243045</v>
      </c>
      <c r="S620" s="2">
        <v>7887682</v>
      </c>
      <c r="T620" s="2">
        <v>7887682</v>
      </c>
      <c r="U620" s="2">
        <v>553450</v>
      </c>
      <c r="AB620" s="2" t="str">
        <f t="shared" si="14"/>
        <v>MDF Factory43</v>
      </c>
    </row>
    <row r="621" spans="1:28" x14ac:dyDescent="0.3">
      <c r="A621" s="6" t="s">
        <v>73</v>
      </c>
      <c r="B621" s="6">
        <v>44</v>
      </c>
      <c r="C621" s="1">
        <v>45535</v>
      </c>
      <c r="D621" s="1">
        <v>45535</v>
      </c>
      <c r="E621" s="1">
        <v>45540</v>
      </c>
      <c r="F621">
        <v>28</v>
      </c>
      <c r="G621" s="1">
        <v>45568</v>
      </c>
      <c r="H621" s="1">
        <v>45561</v>
      </c>
      <c r="I621" s="2">
        <v>10205950.60000002</v>
      </c>
      <c r="J621" s="2">
        <v>13417821.66</v>
      </c>
      <c r="K621" s="2">
        <f>SUMIF('collection only'!D:D,eslam.data!AB621,'collection only'!E:E)</f>
        <v>0</v>
      </c>
      <c r="L621" s="2">
        <v>630327764.60000002</v>
      </c>
      <c r="O621" s="2">
        <v>30187176.606168691</v>
      </c>
      <c r="P621" s="2">
        <v>308819628.40902478</v>
      </c>
      <c r="R621" s="2">
        <v>35266531.133720517</v>
      </c>
      <c r="S621" s="2">
        <v>15775364.249</v>
      </c>
      <c r="U621" s="2">
        <v>4593450</v>
      </c>
      <c r="AB621" s="2" t="str">
        <f t="shared" si="14"/>
        <v>MDF Factory44</v>
      </c>
    </row>
    <row r="622" spans="1:28" x14ac:dyDescent="0.3">
      <c r="A622" s="6" t="s">
        <v>73</v>
      </c>
      <c r="B622" s="6">
        <v>45</v>
      </c>
      <c r="C622" s="1">
        <v>45565</v>
      </c>
      <c r="D622" s="1">
        <v>45565</v>
      </c>
      <c r="E622" s="1">
        <v>45575</v>
      </c>
      <c r="F622">
        <v>28</v>
      </c>
      <c r="G622" s="1">
        <v>45603</v>
      </c>
      <c r="H622" s="1">
        <v>45600</v>
      </c>
      <c r="I622" s="2">
        <v>16259922.79999995</v>
      </c>
      <c r="J622" s="2">
        <v>21518034.219999999</v>
      </c>
      <c r="K622" s="2">
        <f>SUMIF('collection only'!D:D,eslam.data!AB622,'collection only'!E:E)</f>
        <v>0</v>
      </c>
      <c r="L622" s="2">
        <v>646587687.39999998</v>
      </c>
      <c r="O622" s="2">
        <v>21616659</v>
      </c>
      <c r="P622" s="2">
        <v>325129806</v>
      </c>
      <c r="R622" s="2">
        <v>34015260</v>
      </c>
      <c r="S622" s="2">
        <v>15775364</v>
      </c>
      <c r="U622" s="2">
        <v>3833450</v>
      </c>
      <c r="AB622" s="2" t="str">
        <f t="shared" si="14"/>
        <v>MDF Factory45</v>
      </c>
    </row>
    <row r="623" spans="1:28" x14ac:dyDescent="0.3">
      <c r="A623" s="6" t="s">
        <v>80</v>
      </c>
      <c r="B623" s="6">
        <v>1</v>
      </c>
      <c r="C623" s="1">
        <v>44592</v>
      </c>
      <c r="D623" s="1">
        <v>44577</v>
      </c>
      <c r="E623" s="1">
        <v>44577</v>
      </c>
      <c r="F623">
        <v>28</v>
      </c>
      <c r="G623" s="1">
        <v>44605</v>
      </c>
      <c r="H623" s="1">
        <v>44577</v>
      </c>
      <c r="I623" s="2">
        <v>474511.19</v>
      </c>
      <c r="J623" s="2">
        <v>487660.4</v>
      </c>
      <c r="K623" s="2">
        <f>SUMIF('collection only'!D:D,eslam.data!AB623,'collection only'!E:E)</f>
        <v>479255</v>
      </c>
      <c r="L623" s="2">
        <v>474511.19</v>
      </c>
      <c r="U623" s="2">
        <v>0</v>
      </c>
      <c r="AB623" s="2" t="str">
        <f t="shared" si="14"/>
        <v>MDF Factory - Equip.1</v>
      </c>
    </row>
    <row r="624" spans="1:28" x14ac:dyDescent="0.3">
      <c r="A624" s="6" t="s">
        <v>80</v>
      </c>
      <c r="B624" s="6">
        <v>2</v>
      </c>
      <c r="C624" s="1">
        <v>44592</v>
      </c>
      <c r="D624" s="1">
        <v>44577</v>
      </c>
      <c r="E624" s="1">
        <v>44577</v>
      </c>
      <c r="F624">
        <v>28</v>
      </c>
      <c r="G624" s="1">
        <v>44605</v>
      </c>
      <c r="H624" s="1">
        <v>44579</v>
      </c>
      <c r="I624" s="2">
        <v>2969783.71</v>
      </c>
      <c r="J624" s="2">
        <v>2999481.54</v>
      </c>
      <c r="K624" s="2">
        <f>SUMIF('collection only'!D:D,eslam.data!AB624,'collection only'!E:E)</f>
        <v>2957905.39</v>
      </c>
      <c r="L624" s="2">
        <v>3444294.9</v>
      </c>
      <c r="U624" s="2">
        <v>0</v>
      </c>
      <c r="AB624" s="2" t="str">
        <f t="shared" si="14"/>
        <v>MDF Factory - Equip.2</v>
      </c>
    </row>
    <row r="625" spans="1:28" x14ac:dyDescent="0.3">
      <c r="A625" s="6" t="s">
        <v>80</v>
      </c>
      <c r="B625" s="6">
        <v>3</v>
      </c>
      <c r="C625" s="1">
        <v>44592</v>
      </c>
      <c r="D625" s="1">
        <v>44607</v>
      </c>
      <c r="E625" s="1">
        <v>44614</v>
      </c>
      <c r="F625">
        <v>28</v>
      </c>
      <c r="G625" s="1">
        <v>44642</v>
      </c>
      <c r="H625" s="1">
        <v>44621</v>
      </c>
      <c r="I625" s="2">
        <v>2443276.13</v>
      </c>
      <c r="J625" s="2">
        <v>2478572.15</v>
      </c>
      <c r="K625" s="2">
        <f>SUMIF('collection only'!D:D,eslam.data!AB625,'collection only'!E:E)</f>
        <v>2467707.5</v>
      </c>
      <c r="L625" s="2">
        <v>5887571.0300000003</v>
      </c>
      <c r="U625" s="2">
        <v>0</v>
      </c>
      <c r="AB625" s="2" t="str">
        <f t="shared" si="14"/>
        <v>MDF Factory - Equip.3</v>
      </c>
    </row>
    <row r="626" spans="1:28" x14ac:dyDescent="0.3">
      <c r="A626" s="6" t="s">
        <v>80</v>
      </c>
      <c r="B626" s="6">
        <v>4</v>
      </c>
      <c r="C626" s="1">
        <v>44651</v>
      </c>
      <c r="D626" s="1">
        <v>44635</v>
      </c>
      <c r="E626" s="1">
        <v>44649</v>
      </c>
      <c r="F626">
        <v>28</v>
      </c>
      <c r="G626" s="1">
        <v>44677</v>
      </c>
      <c r="K626" s="2">
        <f>SUMIF('collection only'!D:D,eslam.data!AB626,'collection only'!E:E)</f>
        <v>2118826</v>
      </c>
      <c r="U626" s="2">
        <v>0</v>
      </c>
      <c r="AB626" s="2" t="str">
        <f t="shared" si="14"/>
        <v>MDF Factory - Equip.4</v>
      </c>
    </row>
    <row r="627" spans="1:28" x14ac:dyDescent="0.3">
      <c r="A627" s="6" t="s">
        <v>80</v>
      </c>
      <c r="B627" s="6">
        <v>5</v>
      </c>
      <c r="C627" s="1">
        <v>44681</v>
      </c>
      <c r="D627" s="1">
        <v>44666</v>
      </c>
      <c r="E627" s="1">
        <v>44675</v>
      </c>
      <c r="F627">
        <v>28</v>
      </c>
      <c r="G627" s="1">
        <v>44703</v>
      </c>
      <c r="K627" s="2">
        <f>SUMIF('collection only'!D:D,eslam.data!AB627,'collection only'!E:E)</f>
        <v>2067056</v>
      </c>
      <c r="U627" s="2">
        <v>0</v>
      </c>
      <c r="AB627" s="2" t="str">
        <f t="shared" si="14"/>
        <v>MDF Factory - Equip.5</v>
      </c>
    </row>
    <row r="628" spans="1:28" x14ac:dyDescent="0.3">
      <c r="A628" s="6" t="s">
        <v>80</v>
      </c>
      <c r="B628" s="6">
        <v>6</v>
      </c>
      <c r="C628" s="1">
        <v>44712</v>
      </c>
      <c r="D628" s="1">
        <v>44696</v>
      </c>
      <c r="E628" s="1">
        <v>44705</v>
      </c>
      <c r="F628">
        <v>28</v>
      </c>
      <c r="G628" s="1">
        <v>44733</v>
      </c>
      <c r="K628" s="2">
        <f>SUMIF('collection only'!D:D,eslam.data!AB628,'collection only'!E:E)</f>
        <v>569764</v>
      </c>
      <c r="U628" s="2">
        <v>0</v>
      </c>
      <c r="AB628" s="2" t="str">
        <f t="shared" si="14"/>
        <v>MDF Factory - Equip.6</v>
      </c>
    </row>
    <row r="629" spans="1:28" x14ac:dyDescent="0.3">
      <c r="A629" s="6" t="s">
        <v>80</v>
      </c>
      <c r="B629" s="6">
        <v>7</v>
      </c>
      <c r="C629" s="1">
        <v>44742</v>
      </c>
      <c r="D629" s="1">
        <v>44727</v>
      </c>
      <c r="E629" s="1">
        <v>44733</v>
      </c>
      <c r="F629">
        <v>28</v>
      </c>
      <c r="G629" s="1">
        <v>44761</v>
      </c>
      <c r="K629" s="2">
        <f>SUMIF('collection only'!D:D,eslam.data!AB629,'collection only'!E:E)</f>
        <v>795032</v>
      </c>
      <c r="U629" s="2">
        <v>0</v>
      </c>
      <c r="AB629" s="2" t="str">
        <f t="shared" si="14"/>
        <v>MDF Factory - Equip.7</v>
      </c>
    </row>
    <row r="630" spans="1:28" x14ac:dyDescent="0.3">
      <c r="A630" s="6" t="s">
        <v>80</v>
      </c>
      <c r="B630" s="6">
        <v>8</v>
      </c>
      <c r="C630" s="1">
        <v>44773</v>
      </c>
      <c r="D630" s="1">
        <v>44757</v>
      </c>
      <c r="E630" s="1">
        <v>44767</v>
      </c>
      <c r="F630">
        <v>28</v>
      </c>
      <c r="G630" s="1">
        <v>44795</v>
      </c>
      <c r="H630" s="1">
        <v>44775</v>
      </c>
      <c r="I630" s="2">
        <v>340101.33999999991</v>
      </c>
      <c r="J630" s="2">
        <v>324002.34999999998</v>
      </c>
      <c r="K630" s="2">
        <f>SUMIF('collection only'!D:D,eslam.data!AB630,'collection only'!E:E)</f>
        <v>322760</v>
      </c>
      <c r="L630" s="2">
        <v>11819751.779999999</v>
      </c>
      <c r="U630" s="2">
        <v>0</v>
      </c>
      <c r="AB630" s="2" t="str">
        <f t="shared" si="14"/>
        <v>MDF Factory - Equip.8</v>
      </c>
    </row>
    <row r="631" spans="1:28" x14ac:dyDescent="0.3">
      <c r="A631" s="6" t="s">
        <v>80</v>
      </c>
      <c r="B631" s="6">
        <v>9</v>
      </c>
      <c r="C631" s="1">
        <v>44804</v>
      </c>
      <c r="D631" s="1">
        <v>44788</v>
      </c>
      <c r="E631" s="1">
        <v>44802</v>
      </c>
      <c r="F631">
        <v>28</v>
      </c>
      <c r="G631" s="1">
        <v>44830</v>
      </c>
      <c r="K631" s="2">
        <f>SUMIF('collection only'!D:D,eslam.data!AB631,'collection only'!E:E)</f>
        <v>1546900</v>
      </c>
      <c r="U631" s="2">
        <v>0</v>
      </c>
      <c r="AB631" s="2" t="str">
        <f t="shared" si="14"/>
        <v>MDF Factory - Equip.9</v>
      </c>
    </row>
    <row r="632" spans="1:28" x14ac:dyDescent="0.3">
      <c r="A632" s="6" t="s">
        <v>80</v>
      </c>
      <c r="B632" s="6">
        <v>10</v>
      </c>
      <c r="C632" s="1">
        <v>44834</v>
      </c>
      <c r="D632" s="1">
        <v>44819</v>
      </c>
      <c r="E632" s="1">
        <v>44824</v>
      </c>
      <c r="F632">
        <v>28</v>
      </c>
      <c r="G632" s="1">
        <v>44852</v>
      </c>
      <c r="K632" s="2">
        <f>SUMIF('collection only'!D:D,eslam.data!AB632,'collection only'!E:E)</f>
        <v>362327.85</v>
      </c>
      <c r="U632" s="2">
        <v>0</v>
      </c>
      <c r="AB632" s="2" t="str">
        <f t="shared" si="14"/>
        <v>MDF Factory - Equip.10</v>
      </c>
    </row>
    <row r="633" spans="1:28" x14ac:dyDescent="0.3">
      <c r="A633" s="6" t="s">
        <v>80</v>
      </c>
      <c r="B633" s="6">
        <v>11</v>
      </c>
      <c r="C633" s="1">
        <v>44865</v>
      </c>
      <c r="D633" s="1">
        <v>44849</v>
      </c>
      <c r="E633" s="1">
        <v>44866</v>
      </c>
      <c r="F633">
        <v>28</v>
      </c>
      <c r="G633" s="1">
        <v>44894</v>
      </c>
      <c r="K633" s="2">
        <f>SUMIF('collection only'!D:D,eslam.data!AB633,'collection only'!E:E)</f>
        <v>115740.16</v>
      </c>
      <c r="U633" s="2">
        <v>0</v>
      </c>
      <c r="AB633" s="2" t="str">
        <f t="shared" si="14"/>
        <v>MDF Factory - Equip.11</v>
      </c>
    </row>
    <row r="634" spans="1:28" x14ac:dyDescent="0.3">
      <c r="A634" s="6" t="s">
        <v>80</v>
      </c>
      <c r="B634" s="6">
        <v>12</v>
      </c>
      <c r="C634" s="1">
        <v>44895</v>
      </c>
      <c r="D634" s="1">
        <v>44880</v>
      </c>
      <c r="E634" s="1">
        <v>44895</v>
      </c>
      <c r="F634">
        <v>28</v>
      </c>
      <c r="G634" s="1">
        <v>44923</v>
      </c>
      <c r="K634" s="2">
        <f>SUMIF('collection only'!D:D,eslam.data!AB634,'collection only'!E:E)</f>
        <v>617997.99</v>
      </c>
      <c r="U634" s="2">
        <v>0</v>
      </c>
      <c r="AB634" s="2" t="str">
        <f t="shared" si="14"/>
        <v>MDF Factory - Equip.12</v>
      </c>
    </row>
    <row r="635" spans="1:28" x14ac:dyDescent="0.3">
      <c r="A635" s="6" t="s">
        <v>80</v>
      </c>
      <c r="B635" s="6">
        <v>13</v>
      </c>
      <c r="C635" s="1">
        <v>44926</v>
      </c>
      <c r="D635" s="1">
        <v>44910</v>
      </c>
      <c r="E635" s="1">
        <v>44930</v>
      </c>
      <c r="F635">
        <v>28</v>
      </c>
      <c r="G635" s="1">
        <v>44958</v>
      </c>
      <c r="K635" s="2">
        <f>SUMIF('collection only'!D:D,eslam.data!AB635,'collection only'!E:E)</f>
        <v>1033353.65</v>
      </c>
      <c r="U635" s="2">
        <v>0</v>
      </c>
      <c r="AB635" s="2" t="str">
        <f t="shared" si="14"/>
        <v>MDF Factory - Equip.13</v>
      </c>
    </row>
    <row r="636" spans="1:28" x14ac:dyDescent="0.3">
      <c r="A636" s="6" t="s">
        <v>80</v>
      </c>
      <c r="B636" s="6">
        <v>14</v>
      </c>
      <c r="C636" s="1">
        <v>44957</v>
      </c>
      <c r="D636" s="1">
        <v>44941</v>
      </c>
      <c r="E636" s="1">
        <v>44962</v>
      </c>
      <c r="F636">
        <v>28</v>
      </c>
      <c r="G636" s="1">
        <v>44990</v>
      </c>
      <c r="K636" s="2">
        <f>SUMIF('collection only'!D:D,eslam.data!AB636,'collection only'!E:E)</f>
        <v>1342515</v>
      </c>
      <c r="U636" s="2">
        <v>0</v>
      </c>
      <c r="AB636" s="2" t="str">
        <f t="shared" si="14"/>
        <v>MDF Factory - Equip.14</v>
      </c>
    </row>
    <row r="637" spans="1:28" x14ac:dyDescent="0.3">
      <c r="A637" s="6" t="s">
        <v>80</v>
      </c>
      <c r="B637" s="6">
        <v>15</v>
      </c>
      <c r="C637" s="1">
        <v>44985</v>
      </c>
      <c r="D637" s="1">
        <v>44972</v>
      </c>
      <c r="E637" s="1">
        <v>44990</v>
      </c>
      <c r="F637">
        <v>28</v>
      </c>
      <c r="G637" s="1">
        <v>45018</v>
      </c>
      <c r="K637" s="2">
        <f>SUMIF('collection only'!D:D,eslam.data!AB637,'collection only'!E:E)</f>
        <v>1508230</v>
      </c>
      <c r="U637" s="2">
        <v>0</v>
      </c>
      <c r="AB637" s="2" t="str">
        <f t="shared" si="14"/>
        <v>MDF Factory - Equip.15</v>
      </c>
    </row>
    <row r="638" spans="1:28" x14ac:dyDescent="0.3">
      <c r="A638" s="6" t="s">
        <v>80</v>
      </c>
      <c r="B638" s="6">
        <v>16</v>
      </c>
      <c r="C638" s="1">
        <v>45016</v>
      </c>
      <c r="D638" s="1">
        <v>45000</v>
      </c>
      <c r="E638" s="1">
        <v>45019</v>
      </c>
      <c r="F638">
        <v>28</v>
      </c>
      <c r="G638" s="1">
        <v>45047</v>
      </c>
      <c r="K638" s="2">
        <f>SUMIF('collection only'!D:D,eslam.data!AB638,'collection only'!E:E)</f>
        <v>963455.46</v>
      </c>
      <c r="U638" s="2">
        <v>0</v>
      </c>
      <c r="AB638" s="2" t="str">
        <f t="shared" si="14"/>
        <v>MDF Factory - Equip.16</v>
      </c>
    </row>
    <row r="639" spans="1:28" x14ac:dyDescent="0.3">
      <c r="A639" s="6" t="s">
        <v>80</v>
      </c>
      <c r="B639" s="6">
        <v>17</v>
      </c>
      <c r="C639" s="1">
        <v>45077</v>
      </c>
      <c r="D639" s="1">
        <v>45092</v>
      </c>
      <c r="E639" s="1">
        <v>45095</v>
      </c>
      <c r="F639">
        <v>28</v>
      </c>
      <c r="G639" s="1">
        <v>45123</v>
      </c>
      <c r="K639" s="2">
        <f>SUMIF('collection only'!D:D,eslam.data!AB639,'collection only'!E:E)</f>
        <v>359356.67</v>
      </c>
      <c r="U639" s="2">
        <v>0</v>
      </c>
      <c r="AB639" s="2" t="str">
        <f t="shared" si="14"/>
        <v>MDF Factory - Equip.17</v>
      </c>
    </row>
    <row r="640" spans="1:28" x14ac:dyDescent="0.3">
      <c r="A640" s="6" t="s">
        <v>80</v>
      </c>
      <c r="B640" s="6">
        <v>18</v>
      </c>
      <c r="C640" s="1">
        <v>45107</v>
      </c>
      <c r="D640" s="1">
        <v>45122</v>
      </c>
      <c r="E640" s="1">
        <v>45125</v>
      </c>
      <c r="F640">
        <v>28</v>
      </c>
      <c r="G640" s="1">
        <v>45153</v>
      </c>
      <c r="K640" s="2">
        <f>SUMIF('collection only'!D:D,eslam.data!AB640,'collection only'!E:E)</f>
        <v>536737.62</v>
      </c>
      <c r="U640" s="2">
        <v>0</v>
      </c>
      <c r="AB640" s="2" t="str">
        <f t="shared" si="14"/>
        <v>MDF Factory - Equip.18</v>
      </c>
    </row>
    <row r="641" spans="1:28" x14ac:dyDescent="0.3">
      <c r="A641" s="6" t="s">
        <v>80</v>
      </c>
      <c r="B641" s="6">
        <v>19</v>
      </c>
      <c r="C641" s="1">
        <v>45169</v>
      </c>
      <c r="D641" s="1">
        <v>45168</v>
      </c>
      <c r="E641" s="1">
        <v>45178</v>
      </c>
      <c r="F641">
        <v>28</v>
      </c>
      <c r="G641" s="1">
        <v>45206</v>
      </c>
      <c r="H641" s="1">
        <v>45201</v>
      </c>
      <c r="I641" s="2">
        <v>461776.48999999842</v>
      </c>
      <c r="J641" s="2">
        <v>1199203.75</v>
      </c>
      <c r="K641" s="2">
        <f>SUMIF('collection only'!D:D,eslam.data!AB641,'collection only'!E:E)</f>
        <v>1190791</v>
      </c>
      <c r="L641" s="2">
        <v>21352041.899999999</v>
      </c>
      <c r="U641" s="2">
        <v>0</v>
      </c>
      <c r="AB641" s="2" t="str">
        <f t="shared" si="14"/>
        <v>MDF Factory - Equip.19</v>
      </c>
    </row>
    <row r="642" spans="1:28" x14ac:dyDescent="0.3">
      <c r="A642" s="6" t="s">
        <v>80</v>
      </c>
      <c r="B642" s="6">
        <v>20</v>
      </c>
      <c r="C642" s="1">
        <v>45199</v>
      </c>
      <c r="D642" s="1">
        <v>45199</v>
      </c>
      <c r="E642" s="1">
        <v>45215</v>
      </c>
      <c r="F642">
        <v>28</v>
      </c>
      <c r="G642" s="1">
        <v>45243</v>
      </c>
      <c r="K642" s="2">
        <f>SUMIF('collection only'!D:D,eslam.data!AB642,'collection only'!E:E)</f>
        <v>606416.12</v>
      </c>
      <c r="U642" s="2">
        <v>0</v>
      </c>
      <c r="AB642" s="2" t="str">
        <f t="shared" si="14"/>
        <v>MDF Factory - Equip.20</v>
      </c>
    </row>
    <row r="643" spans="1:28" x14ac:dyDescent="0.3">
      <c r="A643" s="6" t="s">
        <v>80</v>
      </c>
      <c r="B643" s="6">
        <v>21</v>
      </c>
      <c r="C643" s="1">
        <v>45291</v>
      </c>
      <c r="D643" s="1">
        <v>45280</v>
      </c>
      <c r="E643" s="1">
        <v>45285</v>
      </c>
      <c r="F643">
        <v>28</v>
      </c>
      <c r="G643" s="1">
        <v>45313</v>
      </c>
      <c r="H643" s="1">
        <v>45328</v>
      </c>
      <c r="I643" s="2">
        <v>540952.41000000015</v>
      </c>
      <c r="J643" s="2">
        <v>592013.93000000005</v>
      </c>
      <c r="K643" s="2">
        <f>SUMIF('collection only'!D:D,eslam.data!AB643,'collection only'!E:E)</f>
        <v>600370.17000000004</v>
      </c>
      <c r="L643" s="2">
        <v>22578347.52</v>
      </c>
      <c r="U643" s="2">
        <v>0</v>
      </c>
      <c r="AB643" s="2" t="str">
        <f t="shared" ref="AB643:AB706" si="15">A643&amp;B643</f>
        <v>MDF Factory - Equip.21</v>
      </c>
    </row>
    <row r="644" spans="1:28" x14ac:dyDescent="0.3">
      <c r="A644" s="6" t="s">
        <v>80</v>
      </c>
      <c r="B644" s="6">
        <v>22</v>
      </c>
      <c r="C644" s="1">
        <v>45382</v>
      </c>
      <c r="D644" s="1">
        <v>45382</v>
      </c>
      <c r="E644" s="1">
        <v>45382</v>
      </c>
      <c r="F644">
        <v>28</v>
      </c>
      <c r="G644" s="1">
        <v>45410</v>
      </c>
      <c r="K644" s="2">
        <f>SUMIF('collection only'!D:D,eslam.data!AB644,'collection only'!E:E)</f>
        <v>205199.38</v>
      </c>
      <c r="U644" s="2">
        <v>0</v>
      </c>
      <c r="AB644" s="2" t="str">
        <f t="shared" si="15"/>
        <v>MDF Factory - Equip.22</v>
      </c>
    </row>
    <row r="645" spans="1:28" x14ac:dyDescent="0.3">
      <c r="A645" s="6" t="s">
        <v>80</v>
      </c>
      <c r="B645" s="6">
        <v>23</v>
      </c>
      <c r="C645" s="1">
        <v>45412</v>
      </c>
      <c r="D645" s="1">
        <v>45397</v>
      </c>
      <c r="E645" s="1">
        <v>45414</v>
      </c>
      <c r="F645">
        <v>28</v>
      </c>
      <c r="G645" s="1">
        <v>45442</v>
      </c>
      <c r="H645" s="1">
        <v>45420</v>
      </c>
      <c r="I645" s="2">
        <v>539934.96000000089</v>
      </c>
      <c r="J645" s="2">
        <v>638068.17000000004</v>
      </c>
      <c r="K645" s="2">
        <f>SUMIF('collection only'!D:D,eslam.data!AB645,'collection only'!E:E)</f>
        <v>545334.31000000006</v>
      </c>
      <c r="L645" s="2">
        <v>23413265.890000001</v>
      </c>
      <c r="U645" s="2">
        <v>0</v>
      </c>
      <c r="AB645" s="2" t="str">
        <f t="shared" si="15"/>
        <v>MDF Factory - Equip.23</v>
      </c>
    </row>
    <row r="646" spans="1:28" x14ac:dyDescent="0.3">
      <c r="A646" s="6" t="s">
        <v>80</v>
      </c>
      <c r="B646" s="6">
        <v>24</v>
      </c>
      <c r="C646" s="1">
        <v>45412</v>
      </c>
      <c r="D646" s="1">
        <v>45397</v>
      </c>
      <c r="E646" s="1">
        <v>45420</v>
      </c>
      <c r="F646">
        <v>28</v>
      </c>
      <c r="G646" s="1">
        <v>45448</v>
      </c>
      <c r="H646" s="1">
        <v>45433</v>
      </c>
      <c r="I646" s="2">
        <v>250311</v>
      </c>
      <c r="J646" s="2">
        <v>252814.11</v>
      </c>
      <c r="K646" s="2">
        <f>SUMIF('collection only'!D:D,eslam.data!AB646,'collection only'!E:E)</f>
        <v>345289.58</v>
      </c>
      <c r="L646" s="2">
        <v>23663576.890000001</v>
      </c>
      <c r="U646" s="2">
        <v>0</v>
      </c>
      <c r="AB646" s="2" t="str">
        <f t="shared" si="15"/>
        <v>MDF Factory - Equip.24</v>
      </c>
    </row>
    <row r="647" spans="1:28" x14ac:dyDescent="0.3">
      <c r="A647" s="6" t="s">
        <v>80</v>
      </c>
      <c r="B647" s="6">
        <v>25</v>
      </c>
      <c r="C647" s="1">
        <v>45473</v>
      </c>
      <c r="D647" s="1">
        <v>45473</v>
      </c>
      <c r="E647" s="1">
        <v>45469</v>
      </c>
      <c r="F647">
        <v>28</v>
      </c>
      <c r="G647" s="1">
        <v>45497</v>
      </c>
      <c r="H647" s="1">
        <v>45474</v>
      </c>
      <c r="I647" s="2">
        <v>631287.82999999821</v>
      </c>
      <c r="J647" s="2">
        <v>637600.71</v>
      </c>
      <c r="K647" s="2">
        <f>SUMIF('collection only'!D:D,eslam.data!AB647,'collection only'!E:E)</f>
        <v>637190.72</v>
      </c>
      <c r="L647" s="2">
        <v>24294864.719999999</v>
      </c>
      <c r="U647" s="2">
        <v>0</v>
      </c>
      <c r="AB647" s="2" t="str">
        <f t="shared" si="15"/>
        <v>MDF Factory - Equip.25</v>
      </c>
    </row>
    <row r="648" spans="1:28" x14ac:dyDescent="0.3">
      <c r="A648" s="6" t="s">
        <v>80</v>
      </c>
      <c r="B648" s="6">
        <v>26</v>
      </c>
      <c r="C648" s="1">
        <v>45535</v>
      </c>
      <c r="D648" s="1">
        <v>45519</v>
      </c>
      <c r="E648" s="1">
        <v>45536</v>
      </c>
      <c r="F648">
        <v>28</v>
      </c>
      <c r="G648" s="1">
        <v>45564</v>
      </c>
      <c r="H648" s="1">
        <v>45567</v>
      </c>
      <c r="I648" s="2">
        <v>1237289.100000001</v>
      </c>
      <c r="J648" s="2">
        <v>1250071.98</v>
      </c>
      <c r="K648" s="2">
        <f>SUMIF('collection only'!D:D,eslam.data!AB648,'collection only'!E:E)</f>
        <v>0</v>
      </c>
      <c r="L648" s="2">
        <v>25532153.82</v>
      </c>
      <c r="U648" s="2">
        <v>0</v>
      </c>
      <c r="AB648" s="2" t="str">
        <f t="shared" si="15"/>
        <v>MDF Factory - Equip.26</v>
      </c>
    </row>
    <row r="649" spans="1:28" x14ac:dyDescent="0.3">
      <c r="A649" s="6" t="s">
        <v>80</v>
      </c>
      <c r="B649" s="6">
        <v>27</v>
      </c>
      <c r="C649" s="1">
        <v>45565</v>
      </c>
      <c r="D649" s="1">
        <v>45565</v>
      </c>
      <c r="E649" s="1">
        <v>45565</v>
      </c>
      <c r="F649">
        <v>28</v>
      </c>
      <c r="G649" s="1">
        <v>45593</v>
      </c>
      <c r="H649" s="1">
        <v>45582</v>
      </c>
      <c r="I649" s="2">
        <v>20666.660000000149</v>
      </c>
      <c r="J649" s="2">
        <v>2574782</v>
      </c>
      <c r="K649" s="2">
        <f>SUMIF('collection only'!D:D,eslam.data!AB649,'collection only'!E:E)</f>
        <v>0</v>
      </c>
      <c r="L649" s="2">
        <v>25552820.48</v>
      </c>
      <c r="U649" s="2">
        <v>0</v>
      </c>
      <c r="AB649" s="2" t="str">
        <f t="shared" si="15"/>
        <v>MDF Factory - Equip.27</v>
      </c>
    </row>
    <row r="650" spans="1:28" x14ac:dyDescent="0.3">
      <c r="A650" s="6" t="s">
        <v>88</v>
      </c>
      <c r="B650" s="6">
        <v>1</v>
      </c>
      <c r="C650" s="1">
        <v>44620</v>
      </c>
      <c r="D650" s="1">
        <v>44607</v>
      </c>
      <c r="E650" s="1">
        <v>44623</v>
      </c>
      <c r="F650">
        <v>28</v>
      </c>
      <c r="G650" s="1">
        <v>44651</v>
      </c>
      <c r="K650" s="2">
        <f>SUMIF('collection only'!D:D,eslam.data!AB650,'collection only'!E:E)</f>
        <v>920351.25</v>
      </c>
      <c r="U650" s="2">
        <v>0</v>
      </c>
      <c r="AB650" s="2" t="str">
        <f t="shared" si="15"/>
        <v>MDF Factory - Local Fabrication1</v>
      </c>
    </row>
    <row r="651" spans="1:28" x14ac:dyDescent="0.3">
      <c r="A651" s="6" t="s">
        <v>88</v>
      </c>
      <c r="B651" s="6">
        <v>2</v>
      </c>
      <c r="C651" s="1">
        <v>44651</v>
      </c>
      <c r="D651" s="1">
        <v>44635</v>
      </c>
      <c r="E651" s="1">
        <v>44641</v>
      </c>
      <c r="F651">
        <v>28</v>
      </c>
      <c r="G651" s="1">
        <v>44669</v>
      </c>
      <c r="K651" s="2">
        <f>SUMIF('collection only'!D:D,eslam.data!AB651,'collection only'!E:E)</f>
        <v>711105.4</v>
      </c>
      <c r="U651" s="2">
        <v>0</v>
      </c>
      <c r="AB651" s="2" t="str">
        <f t="shared" si="15"/>
        <v>MDF Factory - Local Fabrication2</v>
      </c>
    </row>
    <row r="652" spans="1:28" x14ac:dyDescent="0.3">
      <c r="A652" s="6" t="s">
        <v>88</v>
      </c>
      <c r="B652" s="6">
        <v>3</v>
      </c>
      <c r="C652" s="1">
        <v>44651</v>
      </c>
      <c r="D652" s="1">
        <v>44661</v>
      </c>
      <c r="E652" s="1">
        <v>44664</v>
      </c>
      <c r="F652">
        <v>28</v>
      </c>
      <c r="G652" s="1">
        <v>44692</v>
      </c>
      <c r="H652" s="1">
        <v>44691</v>
      </c>
      <c r="I652" s="2">
        <v>1275030.4099999999</v>
      </c>
      <c r="J652" s="2">
        <v>926763.57</v>
      </c>
      <c r="K652" s="2">
        <f>SUMIF('collection only'!D:D,eslam.data!AB652,'collection only'!E:E)</f>
        <v>897908</v>
      </c>
      <c r="L652" s="2">
        <v>7663208.0700000003</v>
      </c>
      <c r="S652" s="2">
        <v>330996.91499999998</v>
      </c>
      <c r="T652" s="2">
        <v>330996.91499999998</v>
      </c>
      <c r="U652" s="2">
        <v>0</v>
      </c>
      <c r="AB652" s="2" t="str">
        <f t="shared" si="15"/>
        <v>MDF Factory - Local Fabrication3</v>
      </c>
    </row>
    <row r="653" spans="1:28" x14ac:dyDescent="0.3">
      <c r="A653" s="6" t="s">
        <v>88</v>
      </c>
      <c r="B653" s="6">
        <v>4</v>
      </c>
      <c r="C653" s="1">
        <v>44712</v>
      </c>
      <c r="D653" s="1">
        <v>44696</v>
      </c>
      <c r="E653" s="1">
        <v>44707</v>
      </c>
      <c r="F653">
        <v>28</v>
      </c>
      <c r="G653" s="1">
        <v>44735</v>
      </c>
      <c r="K653" s="2">
        <f>SUMIF('collection only'!D:D,eslam.data!AB653,'collection only'!E:E)</f>
        <v>667444</v>
      </c>
      <c r="U653" s="2">
        <v>0</v>
      </c>
      <c r="AB653" s="2" t="str">
        <f t="shared" si="15"/>
        <v>MDF Factory - Local Fabrication4</v>
      </c>
    </row>
    <row r="654" spans="1:28" x14ac:dyDescent="0.3">
      <c r="A654" s="6" t="s">
        <v>88</v>
      </c>
      <c r="B654" s="6">
        <v>5</v>
      </c>
      <c r="C654" s="1">
        <v>44742</v>
      </c>
      <c r="D654" s="1">
        <v>44727</v>
      </c>
      <c r="E654" s="1">
        <v>44733</v>
      </c>
      <c r="F654">
        <v>28</v>
      </c>
      <c r="G654" s="1">
        <v>44761</v>
      </c>
      <c r="H654" s="1">
        <v>44732</v>
      </c>
      <c r="I654" s="2">
        <v>3437985.57</v>
      </c>
      <c r="J654" s="2">
        <v>2517906.9300000002</v>
      </c>
      <c r="K654" s="2">
        <f>SUMIF('collection only'!D:D,eslam.data!AB654,'collection only'!E:E)</f>
        <v>2517907.41</v>
      </c>
      <c r="L654" s="2">
        <v>11948651.83</v>
      </c>
      <c r="S654" s="2">
        <v>597432.59</v>
      </c>
      <c r="T654" s="2">
        <v>597432.59</v>
      </c>
      <c r="U654" s="2">
        <v>45737</v>
      </c>
      <c r="AB654" s="2" t="str">
        <f t="shared" si="15"/>
        <v>MDF Factory - Local Fabrication5</v>
      </c>
    </row>
    <row r="655" spans="1:28" x14ac:dyDescent="0.3">
      <c r="A655" s="6" t="s">
        <v>88</v>
      </c>
      <c r="B655" s="6">
        <v>6</v>
      </c>
      <c r="C655" s="1">
        <v>44773</v>
      </c>
      <c r="D655" s="1">
        <v>44757</v>
      </c>
      <c r="E655" s="1">
        <v>44784</v>
      </c>
      <c r="F655">
        <v>28</v>
      </c>
      <c r="G655" s="1">
        <v>44812</v>
      </c>
      <c r="H655" s="1">
        <v>44826</v>
      </c>
      <c r="I655" s="2">
        <v>1016613.323349649</v>
      </c>
      <c r="J655" s="2">
        <v>737044.17198644951</v>
      </c>
      <c r="K655" s="2">
        <f>SUMIF('collection only'!D:D,eslam.data!AB655,'collection only'!E:E)</f>
        <v>737043.71</v>
      </c>
      <c r="L655" s="2">
        <v>12965265.153349649</v>
      </c>
      <c r="U655" s="2">
        <v>0</v>
      </c>
      <c r="AB655" s="2" t="str">
        <f t="shared" si="15"/>
        <v>MDF Factory - Local Fabrication6</v>
      </c>
    </row>
    <row r="656" spans="1:28" x14ac:dyDescent="0.3">
      <c r="A656" s="6" t="s">
        <v>88</v>
      </c>
      <c r="B656" s="6">
        <v>7</v>
      </c>
      <c r="C656" s="1">
        <v>44804</v>
      </c>
      <c r="D656" s="1">
        <v>44788</v>
      </c>
      <c r="E656" s="1">
        <v>44803</v>
      </c>
      <c r="F656">
        <v>28</v>
      </c>
      <c r="G656" s="1">
        <v>44831</v>
      </c>
      <c r="H656" s="1">
        <v>44826</v>
      </c>
      <c r="I656" s="2">
        <v>2281868.7948662732</v>
      </c>
      <c r="J656" s="2">
        <v>785269.19063187391</v>
      </c>
      <c r="K656" s="2">
        <f>SUMIF('collection only'!D:D,eslam.data!AB656,'collection only'!E:E)</f>
        <v>785269</v>
      </c>
      <c r="L656" s="2">
        <v>15247133.94821592</v>
      </c>
      <c r="U656" s="2">
        <v>0</v>
      </c>
      <c r="AB656" s="2" t="str">
        <f t="shared" si="15"/>
        <v>MDF Factory - Local Fabrication7</v>
      </c>
    </row>
    <row r="657" spans="1:28" x14ac:dyDescent="0.3">
      <c r="A657" s="6" t="s">
        <v>88</v>
      </c>
      <c r="B657" s="6">
        <v>8</v>
      </c>
      <c r="C657" s="1">
        <v>44834</v>
      </c>
      <c r="D657" s="1">
        <v>44819</v>
      </c>
      <c r="E657" s="1">
        <v>44826</v>
      </c>
      <c r="F657">
        <v>28</v>
      </c>
      <c r="G657" s="1">
        <v>44854</v>
      </c>
      <c r="H657" s="1">
        <v>44826</v>
      </c>
      <c r="I657" s="2">
        <v>619278.61622453481</v>
      </c>
      <c r="J657" s="2">
        <v>1318063.6318110989</v>
      </c>
      <c r="K657" s="2">
        <f>SUMIF('collection only'!D:D,eslam.data!AB657,'collection only'!E:E)</f>
        <v>381060.37</v>
      </c>
      <c r="L657" s="2">
        <v>15866412.564440461</v>
      </c>
      <c r="U657" s="2">
        <v>0</v>
      </c>
      <c r="AB657" s="2" t="str">
        <f t="shared" si="15"/>
        <v>MDF Factory - Local Fabrication8</v>
      </c>
    </row>
    <row r="658" spans="1:28" x14ac:dyDescent="0.3">
      <c r="A658" s="6" t="s">
        <v>88</v>
      </c>
      <c r="B658" s="6">
        <v>9</v>
      </c>
      <c r="C658" s="1">
        <v>44865</v>
      </c>
      <c r="D658" s="1">
        <v>44880</v>
      </c>
      <c r="E658" s="1">
        <v>44881</v>
      </c>
      <c r="F658">
        <v>28</v>
      </c>
      <c r="G658" s="1">
        <v>44909</v>
      </c>
      <c r="K658" s="2">
        <f>SUMIF('collection only'!D:D,eslam.data!AB658,'collection only'!E:E)</f>
        <v>1752018.76</v>
      </c>
      <c r="U658" s="2">
        <v>0</v>
      </c>
      <c r="AB658" s="2" t="str">
        <f t="shared" si="15"/>
        <v>MDF Factory - Local Fabrication9</v>
      </c>
    </row>
    <row r="659" spans="1:28" x14ac:dyDescent="0.3">
      <c r="A659" s="6" t="s">
        <v>88</v>
      </c>
      <c r="B659" s="6">
        <v>10</v>
      </c>
      <c r="C659" s="1">
        <v>44895</v>
      </c>
      <c r="D659" s="1">
        <v>44910</v>
      </c>
      <c r="E659" s="1">
        <v>44921</v>
      </c>
      <c r="F659">
        <v>28</v>
      </c>
      <c r="G659" s="1">
        <v>44949</v>
      </c>
      <c r="K659" s="2">
        <f>SUMIF('collection only'!D:D,eslam.data!AB659,'collection only'!E:E)</f>
        <v>2881529.05</v>
      </c>
      <c r="U659" s="2">
        <v>0</v>
      </c>
      <c r="AB659" s="2" t="str">
        <f t="shared" si="15"/>
        <v>MDF Factory - Local Fabrication10</v>
      </c>
    </row>
    <row r="660" spans="1:28" x14ac:dyDescent="0.3">
      <c r="A660" s="6" t="s">
        <v>88</v>
      </c>
      <c r="B660" s="6">
        <v>11</v>
      </c>
      <c r="C660" s="1">
        <v>44957</v>
      </c>
      <c r="D660" s="1">
        <v>44941</v>
      </c>
      <c r="E660" s="1">
        <v>44975</v>
      </c>
      <c r="F660">
        <v>28</v>
      </c>
      <c r="G660" s="1">
        <v>45003</v>
      </c>
      <c r="K660" s="2">
        <f>SUMIF('collection only'!D:D,eslam.data!AB660,'collection only'!E:E)</f>
        <v>2412700.4300000002</v>
      </c>
      <c r="U660" s="2">
        <v>0</v>
      </c>
      <c r="AB660" s="2" t="str">
        <f t="shared" si="15"/>
        <v>MDF Factory - Local Fabrication11</v>
      </c>
    </row>
    <row r="661" spans="1:28" x14ac:dyDescent="0.3">
      <c r="A661" s="6" t="s">
        <v>88</v>
      </c>
      <c r="B661" s="6">
        <v>12</v>
      </c>
      <c r="C661" s="1">
        <v>45016</v>
      </c>
      <c r="D661" s="1">
        <v>45000</v>
      </c>
      <c r="E661" s="1">
        <v>45019</v>
      </c>
      <c r="F661">
        <v>28</v>
      </c>
      <c r="G661" s="1">
        <v>45047</v>
      </c>
      <c r="K661" s="2">
        <f>SUMIF('collection only'!D:D,eslam.data!AB661,'collection only'!E:E)</f>
        <v>0</v>
      </c>
      <c r="U661" s="2">
        <v>0</v>
      </c>
      <c r="AB661" s="2" t="str">
        <f t="shared" si="15"/>
        <v>MDF Factory - Local Fabrication12</v>
      </c>
    </row>
    <row r="662" spans="1:28" x14ac:dyDescent="0.3">
      <c r="A662" s="6" t="s">
        <v>88</v>
      </c>
      <c r="B662" s="6">
        <v>13</v>
      </c>
      <c r="C662" s="1">
        <v>45107</v>
      </c>
      <c r="D662" s="1">
        <v>45092</v>
      </c>
      <c r="E662" s="1">
        <v>45098</v>
      </c>
      <c r="F662">
        <v>28</v>
      </c>
      <c r="G662" s="1">
        <v>45126</v>
      </c>
      <c r="K662" s="2">
        <f>SUMIF('collection only'!D:D,eslam.data!AB662,'collection only'!E:E)</f>
        <v>0</v>
      </c>
      <c r="U662" s="2">
        <v>0</v>
      </c>
      <c r="AB662" s="2" t="str">
        <f t="shared" si="15"/>
        <v>MDF Factory - Local Fabrication13</v>
      </c>
    </row>
    <row r="663" spans="1:28" x14ac:dyDescent="0.3">
      <c r="A663" s="6" t="s">
        <v>88</v>
      </c>
      <c r="B663" s="6">
        <v>14</v>
      </c>
      <c r="C663" s="1">
        <v>45138</v>
      </c>
      <c r="D663" s="1">
        <v>45153</v>
      </c>
      <c r="E663" s="1">
        <v>45167</v>
      </c>
      <c r="F663">
        <v>28</v>
      </c>
      <c r="G663" s="1">
        <v>45195</v>
      </c>
      <c r="H663" s="1">
        <v>45201</v>
      </c>
      <c r="I663" s="2">
        <v>12083527.18</v>
      </c>
      <c r="J663" s="2">
        <v>11829412.85</v>
      </c>
      <c r="K663" s="2">
        <f>SUMIF('collection only'!D:D,eslam.data!AB663,'collection only'!E:E)</f>
        <v>10315795</v>
      </c>
      <c r="L663" s="2">
        <v>41889851.509999998</v>
      </c>
      <c r="P663" s="2">
        <v>24971308.609999999</v>
      </c>
      <c r="S663" s="2">
        <v>2094492.575</v>
      </c>
      <c r="T663" s="2">
        <v>2094492.575</v>
      </c>
      <c r="U663" s="2">
        <v>112541</v>
      </c>
      <c r="AB663" s="2" t="str">
        <f t="shared" si="15"/>
        <v>MDF Factory - Local Fabrication14</v>
      </c>
    </row>
    <row r="664" spans="1:28" x14ac:dyDescent="0.3">
      <c r="A664" s="6" t="s">
        <v>88</v>
      </c>
      <c r="B664" s="6">
        <v>15</v>
      </c>
      <c r="C664" s="1">
        <v>45169</v>
      </c>
      <c r="D664" s="1">
        <v>45214</v>
      </c>
      <c r="E664" s="1">
        <v>45238</v>
      </c>
      <c r="F664">
        <v>28</v>
      </c>
      <c r="G664" s="1">
        <v>45266</v>
      </c>
      <c r="H664" s="1">
        <v>45278</v>
      </c>
      <c r="I664" s="2">
        <v>5403242.4699999988</v>
      </c>
      <c r="J664" s="2">
        <v>5457274.9000000004</v>
      </c>
      <c r="K664" s="2">
        <f>SUMIF('collection only'!D:D,eslam.data!AB664,'collection only'!E:E)</f>
        <v>2970230</v>
      </c>
      <c r="L664" s="2">
        <v>47293093.979999997</v>
      </c>
      <c r="S664" s="2">
        <v>2364654.7000000002</v>
      </c>
      <c r="T664" s="2">
        <v>2364654.7000000002</v>
      </c>
      <c r="U664" s="2">
        <v>112541</v>
      </c>
      <c r="AB664" s="2" t="str">
        <f t="shared" si="15"/>
        <v>MDF Factory - Local Fabrication15</v>
      </c>
    </row>
    <row r="665" spans="1:28" x14ac:dyDescent="0.3">
      <c r="A665" s="6" t="s">
        <v>88</v>
      </c>
      <c r="B665" s="6">
        <v>16</v>
      </c>
      <c r="C665" s="1">
        <v>45260</v>
      </c>
      <c r="D665" s="1">
        <v>45245</v>
      </c>
      <c r="E665" s="1">
        <v>45263</v>
      </c>
      <c r="F665">
        <v>28</v>
      </c>
      <c r="G665" s="1">
        <v>45291</v>
      </c>
      <c r="H665" s="1">
        <v>45333</v>
      </c>
      <c r="I665" s="2">
        <v>1250000</v>
      </c>
      <c r="J665" s="2">
        <v>1262500</v>
      </c>
      <c r="K665" s="2">
        <f>SUMIF('collection only'!D:D,eslam.data!AB665,'collection only'!E:E)</f>
        <v>1262500</v>
      </c>
      <c r="L665" s="2">
        <v>48543093.979999997</v>
      </c>
      <c r="S665" s="2">
        <v>2427154.7000000002</v>
      </c>
      <c r="T665" s="2">
        <v>2427154.7000000002</v>
      </c>
      <c r="U665" s="2">
        <v>66804</v>
      </c>
      <c r="AB665" s="2" t="str">
        <f t="shared" si="15"/>
        <v>MDF Factory - Local Fabrication16</v>
      </c>
    </row>
    <row r="666" spans="1:28" x14ac:dyDescent="0.3">
      <c r="A666" s="6" t="s">
        <v>88</v>
      </c>
      <c r="B666" s="6">
        <v>17</v>
      </c>
      <c r="C666" s="1">
        <v>45291</v>
      </c>
      <c r="D666" s="1">
        <v>45285</v>
      </c>
      <c r="E666" s="1">
        <v>45285</v>
      </c>
      <c r="F666">
        <v>28</v>
      </c>
      <c r="G666" s="1">
        <v>45313</v>
      </c>
      <c r="H666" s="1">
        <v>45404</v>
      </c>
      <c r="I666" s="2">
        <v>-1E-3</v>
      </c>
      <c r="J666" s="2">
        <v>1E-4</v>
      </c>
      <c r="K666" s="2">
        <f>SUMIF('collection only'!D:D,eslam.data!AB666,'collection only'!E:E)</f>
        <v>0</v>
      </c>
      <c r="L666" s="2">
        <v>48543093.979999997</v>
      </c>
      <c r="S666" s="2">
        <v>2427154.7000000002</v>
      </c>
      <c r="T666" s="2">
        <v>2427154.7000000002</v>
      </c>
      <c r="U666" s="2">
        <v>112541</v>
      </c>
      <c r="AB666" s="2" t="str">
        <f t="shared" si="15"/>
        <v>MDF Factory - Local Fabrication17</v>
      </c>
    </row>
    <row r="667" spans="1:28" x14ac:dyDescent="0.3">
      <c r="A667" s="6" t="s">
        <v>88</v>
      </c>
      <c r="B667" s="6">
        <v>18</v>
      </c>
      <c r="C667" s="1">
        <v>45322</v>
      </c>
      <c r="D667" s="1">
        <v>45306</v>
      </c>
      <c r="E667" s="1">
        <v>45328</v>
      </c>
      <c r="F667">
        <v>28</v>
      </c>
      <c r="G667" s="1">
        <v>45356</v>
      </c>
      <c r="H667" s="1">
        <v>45344</v>
      </c>
      <c r="I667" s="2">
        <v>4414101.950000003</v>
      </c>
      <c r="J667" s="2">
        <v>4458904.8600000003</v>
      </c>
      <c r="K667" s="2">
        <f>SUMIF('collection only'!D:D,eslam.data!AB667,'collection only'!E:E)</f>
        <v>4265111</v>
      </c>
      <c r="L667" s="2">
        <v>52957195.93</v>
      </c>
      <c r="S667" s="2">
        <v>2647859.7949999999</v>
      </c>
      <c r="T667" s="2">
        <v>2647859.7949999999</v>
      </c>
      <c r="U667" s="2">
        <v>112541</v>
      </c>
      <c r="AB667" s="2" t="str">
        <f t="shared" si="15"/>
        <v>MDF Factory - Local Fabrication18</v>
      </c>
    </row>
    <row r="668" spans="1:28" x14ac:dyDescent="0.3">
      <c r="A668" s="6" t="s">
        <v>88</v>
      </c>
      <c r="B668" s="6">
        <v>19</v>
      </c>
      <c r="C668" s="1">
        <v>45351</v>
      </c>
      <c r="D668" s="1">
        <v>45366</v>
      </c>
      <c r="E668" s="1">
        <v>45371</v>
      </c>
      <c r="F668">
        <v>28</v>
      </c>
      <c r="G668" s="1">
        <v>45399</v>
      </c>
      <c r="H668" s="1">
        <v>45386</v>
      </c>
      <c r="I668" s="2">
        <v>4220898.9399999976</v>
      </c>
      <c r="J668" s="2">
        <v>4456901.8</v>
      </c>
      <c r="K668" s="2">
        <f>SUMIF('collection only'!D:D,eslam.data!AB668,'collection only'!E:E)</f>
        <v>3358613</v>
      </c>
      <c r="L668" s="2">
        <v>57178094.869999997</v>
      </c>
      <c r="S668" s="2">
        <v>2858904.5</v>
      </c>
      <c r="T668" s="2">
        <v>2858904.5</v>
      </c>
      <c r="U668" s="2">
        <v>882541</v>
      </c>
      <c r="AB668" s="2" t="str">
        <f t="shared" si="15"/>
        <v>MDF Factory - Local Fabrication19</v>
      </c>
    </row>
    <row r="669" spans="1:28" x14ac:dyDescent="0.3">
      <c r="A669" s="6" t="s">
        <v>88</v>
      </c>
      <c r="B669" s="6">
        <v>20</v>
      </c>
      <c r="C669" s="1">
        <v>45443</v>
      </c>
      <c r="D669" s="1">
        <v>45427</v>
      </c>
      <c r="E669" s="1">
        <v>45476</v>
      </c>
      <c r="F669">
        <v>28</v>
      </c>
      <c r="G669" s="1">
        <v>45504</v>
      </c>
      <c r="H669" s="1">
        <v>45502</v>
      </c>
      <c r="I669" s="2">
        <v>1196029.3800000029</v>
      </c>
      <c r="J669" s="2">
        <v>2286278.7200000002</v>
      </c>
      <c r="K669" s="2">
        <f>SUMIF('collection only'!D:D,eslam.data!AB669,'collection only'!E:E)</f>
        <v>0</v>
      </c>
      <c r="L669" s="2">
        <v>58374124.25</v>
      </c>
      <c r="S669" s="2">
        <v>2918706</v>
      </c>
      <c r="T669" s="2">
        <v>2918706</v>
      </c>
      <c r="U669" s="2">
        <v>66804</v>
      </c>
      <c r="AB669" s="2" t="str">
        <f t="shared" si="15"/>
        <v>MDF Factory - Local Fabrication20</v>
      </c>
    </row>
    <row r="670" spans="1:28" x14ac:dyDescent="0.3">
      <c r="A670" s="6" t="s">
        <v>141</v>
      </c>
      <c r="B670" s="6">
        <v>1</v>
      </c>
      <c r="C670" s="1">
        <v>45322</v>
      </c>
      <c r="D670" s="1">
        <v>45322</v>
      </c>
      <c r="E670" s="1">
        <v>45413</v>
      </c>
      <c r="F670">
        <v>42</v>
      </c>
      <c r="G670" s="1">
        <v>45455</v>
      </c>
      <c r="H670" s="1">
        <v>45414</v>
      </c>
      <c r="I670" s="2">
        <v>96641266.359999999</v>
      </c>
      <c r="J670" s="2">
        <v>2845427.8</v>
      </c>
      <c r="K670" s="2">
        <f>SUMIF('collection only'!D:D,eslam.data!AB670,'collection only'!E:E)</f>
        <v>15000000</v>
      </c>
      <c r="L670" s="2">
        <v>96641266.359999999</v>
      </c>
      <c r="M670" s="2">
        <v>15000000</v>
      </c>
      <c r="U670" s="2">
        <v>0</v>
      </c>
      <c r="AB670" s="2" t="str">
        <f t="shared" si="15"/>
        <v>Mechanical Installation1</v>
      </c>
    </row>
    <row r="671" spans="1:28" x14ac:dyDescent="0.3">
      <c r="A671" s="6" t="s">
        <v>141</v>
      </c>
      <c r="B671" s="6">
        <v>9</v>
      </c>
      <c r="C671" s="1">
        <v>45443</v>
      </c>
      <c r="D671" s="1">
        <v>45443</v>
      </c>
      <c r="E671" s="1">
        <v>45444</v>
      </c>
      <c r="F671">
        <v>42</v>
      </c>
      <c r="G671" s="1">
        <v>45486</v>
      </c>
      <c r="K671" s="2">
        <f>SUMIF('collection only'!D:D,eslam.data!AB671,'collection only'!E:E)</f>
        <v>0</v>
      </c>
      <c r="U671" s="2">
        <v>0</v>
      </c>
      <c r="AB671" s="2" t="str">
        <f t="shared" si="15"/>
        <v>Mechanical Installation9</v>
      </c>
    </row>
    <row r="672" spans="1:28" x14ac:dyDescent="0.3">
      <c r="A672" s="6" t="s">
        <v>18</v>
      </c>
      <c r="B672" s="6">
        <v>1</v>
      </c>
      <c r="C672" s="1">
        <v>43251</v>
      </c>
      <c r="D672" s="1">
        <v>43249</v>
      </c>
      <c r="E672" s="1">
        <v>43290</v>
      </c>
      <c r="F672">
        <v>15</v>
      </c>
      <c r="G672" s="1">
        <v>43305</v>
      </c>
      <c r="H672" s="1">
        <v>43361</v>
      </c>
      <c r="I672" s="2">
        <v>26487256.440000001</v>
      </c>
      <c r="J672" s="2">
        <v>2860852.09</v>
      </c>
      <c r="K672" s="2">
        <f>SUMIF('collection only'!D:D,eslam.data!AB672,'collection only'!E:E)</f>
        <v>15500000</v>
      </c>
      <c r="L672" s="2">
        <v>26487256.440000001</v>
      </c>
      <c r="M672" s="2">
        <v>10000000</v>
      </c>
      <c r="O672" s="2">
        <v>0</v>
      </c>
      <c r="U672" s="2">
        <v>17226261.897999998</v>
      </c>
      <c r="AB672" s="2" t="str">
        <f t="shared" si="15"/>
        <v>Mintra1</v>
      </c>
    </row>
    <row r="673" spans="1:28" x14ac:dyDescent="0.3">
      <c r="A673" s="6" t="s">
        <v>18</v>
      </c>
      <c r="B673" s="6">
        <v>2</v>
      </c>
      <c r="C673" s="1">
        <v>43312</v>
      </c>
      <c r="D673" s="1">
        <v>43302</v>
      </c>
      <c r="E673" s="1">
        <v>43306</v>
      </c>
      <c r="F673">
        <v>15</v>
      </c>
      <c r="G673" s="1">
        <v>43321</v>
      </c>
      <c r="H673" s="1">
        <v>43366</v>
      </c>
      <c r="I673" s="2">
        <v>16295714.9</v>
      </c>
      <c r="J673" s="2">
        <v>1791407.73</v>
      </c>
      <c r="K673" s="2">
        <f>SUMIF('collection only'!D:D,eslam.data!AB673,'collection only'!E:E)</f>
        <v>3000000</v>
      </c>
      <c r="L673" s="2">
        <v>42782971.340000004</v>
      </c>
      <c r="O673" s="2">
        <v>3426213</v>
      </c>
      <c r="U673" s="2">
        <v>31002926.91</v>
      </c>
      <c r="AB673" s="2" t="str">
        <f t="shared" si="15"/>
        <v>Mintra2</v>
      </c>
    </row>
    <row r="674" spans="1:28" x14ac:dyDescent="0.3">
      <c r="A674" s="6" t="s">
        <v>18</v>
      </c>
      <c r="B674" s="6">
        <v>3</v>
      </c>
      <c r="C674" s="1">
        <v>43343</v>
      </c>
      <c r="D674" s="1">
        <v>43358</v>
      </c>
      <c r="E674" s="1">
        <v>43366</v>
      </c>
      <c r="F674">
        <v>15</v>
      </c>
      <c r="G674" s="1">
        <v>43381</v>
      </c>
      <c r="H674" s="1">
        <v>43388</v>
      </c>
      <c r="I674" s="2">
        <v>19469085.789999999</v>
      </c>
      <c r="J674" s="2">
        <v>2220782.14</v>
      </c>
      <c r="K674" s="2">
        <f>SUMIF('collection only'!D:D,eslam.data!AB674,'collection only'!E:E)</f>
        <v>2220782.14</v>
      </c>
      <c r="L674" s="2">
        <v>62252057.130000003</v>
      </c>
      <c r="O674" s="2">
        <v>0</v>
      </c>
      <c r="U674" s="2">
        <v>41220014.700000003</v>
      </c>
      <c r="AB674" s="2" t="str">
        <f t="shared" si="15"/>
        <v>Mintra3</v>
      </c>
    </row>
    <row r="675" spans="1:28" x14ac:dyDescent="0.3">
      <c r="A675" s="6" t="s">
        <v>18</v>
      </c>
      <c r="B675" s="6">
        <v>4</v>
      </c>
      <c r="C675" s="1">
        <v>43373</v>
      </c>
      <c r="D675" s="1">
        <v>43383</v>
      </c>
      <c r="E675" s="1">
        <v>43402</v>
      </c>
      <c r="F675">
        <v>15</v>
      </c>
      <c r="G675" s="1">
        <v>43417</v>
      </c>
      <c r="H675" s="1">
        <v>43422</v>
      </c>
      <c r="I675" s="2">
        <v>9723925.4203725234</v>
      </c>
      <c r="J675" s="2">
        <v>2907075.5801251451</v>
      </c>
      <c r="K675" s="2">
        <f>SUMIF('collection only'!D:D,eslam.data!AB675,'collection only'!E:E)</f>
        <v>3500000</v>
      </c>
      <c r="L675" s="2">
        <v>71975982.550372526</v>
      </c>
      <c r="U675" s="2">
        <v>47988244.922022</v>
      </c>
      <c r="AB675" s="2" t="str">
        <f t="shared" si="15"/>
        <v>Mintra4</v>
      </c>
    </row>
    <row r="676" spans="1:28" x14ac:dyDescent="0.3">
      <c r="A676" s="6" t="s">
        <v>18</v>
      </c>
      <c r="B676" s="6">
        <v>5</v>
      </c>
      <c r="C676" s="1">
        <v>43434</v>
      </c>
      <c r="D676" s="1">
        <v>43444</v>
      </c>
      <c r="E676" s="1">
        <v>43452</v>
      </c>
      <c r="F676">
        <v>15</v>
      </c>
      <c r="G676" s="1">
        <v>43467</v>
      </c>
      <c r="K676" s="2">
        <f>SUMIF('collection only'!D:D,eslam.data!AB676,'collection only'!E:E)</f>
        <v>8000000</v>
      </c>
      <c r="U676" s="2">
        <v>0</v>
      </c>
      <c r="AB676" s="2" t="str">
        <f t="shared" si="15"/>
        <v>Mintra5</v>
      </c>
    </row>
    <row r="677" spans="1:28" x14ac:dyDescent="0.3">
      <c r="A677" s="6" t="s">
        <v>18</v>
      </c>
      <c r="B677" s="6">
        <v>6</v>
      </c>
      <c r="C677" s="1">
        <v>43555</v>
      </c>
      <c r="D677" s="1">
        <v>43552</v>
      </c>
      <c r="E677" s="1">
        <v>43570</v>
      </c>
      <c r="F677">
        <v>15</v>
      </c>
      <c r="G677" s="1">
        <v>43585</v>
      </c>
      <c r="K677" s="2">
        <f>SUMIF('collection only'!D:D,eslam.data!AB677,'collection only'!E:E)</f>
        <v>6000000</v>
      </c>
      <c r="U677" s="2">
        <v>0</v>
      </c>
      <c r="AB677" s="2" t="str">
        <f t="shared" si="15"/>
        <v>Mintra6</v>
      </c>
    </row>
    <row r="678" spans="1:28" x14ac:dyDescent="0.3">
      <c r="A678" s="6" t="s">
        <v>18</v>
      </c>
      <c r="B678" s="6">
        <v>7</v>
      </c>
      <c r="C678" s="1">
        <v>43738</v>
      </c>
      <c r="D678" s="1">
        <v>43786</v>
      </c>
      <c r="E678" s="1">
        <v>44230</v>
      </c>
      <c r="F678">
        <v>15</v>
      </c>
      <c r="G678" s="1">
        <v>44245</v>
      </c>
      <c r="K678" s="2">
        <f>SUMIF('collection only'!D:D,eslam.data!AB678,'collection only'!E:E)</f>
        <v>2005948.91</v>
      </c>
      <c r="AB678" s="2" t="str">
        <f t="shared" si="15"/>
        <v>Mintra7</v>
      </c>
    </row>
    <row r="679" spans="1:28" x14ac:dyDescent="0.3">
      <c r="A679" s="6" t="s">
        <v>25</v>
      </c>
      <c r="B679" s="6">
        <v>1</v>
      </c>
      <c r="C679" s="1">
        <v>43404</v>
      </c>
      <c r="D679" s="1">
        <v>43391</v>
      </c>
      <c r="E679" s="1">
        <v>43394</v>
      </c>
      <c r="F679">
        <v>15</v>
      </c>
      <c r="G679" s="1">
        <v>43409</v>
      </c>
      <c r="H679" s="1">
        <v>43402</v>
      </c>
      <c r="I679" s="2">
        <v>1411985.3420880761</v>
      </c>
      <c r="J679" s="2">
        <v>531998.67208807613</v>
      </c>
      <c r="K679" s="2">
        <f>SUMIF('collection only'!D:D,eslam.data!AB679,'collection only'!E:E)</f>
        <v>531998.67000000004</v>
      </c>
      <c r="L679" s="2">
        <v>1411985.3420880761</v>
      </c>
      <c r="U679" s="2">
        <v>879986.67</v>
      </c>
      <c r="AB679" s="2" t="str">
        <f t="shared" si="15"/>
        <v>Mintra-Hanger 1200m21</v>
      </c>
    </row>
    <row r="680" spans="1:28" x14ac:dyDescent="0.3">
      <c r="A680" s="6" t="s">
        <v>25</v>
      </c>
      <c r="B680" s="6">
        <v>2</v>
      </c>
      <c r="C680" s="1">
        <v>43738</v>
      </c>
      <c r="D680" s="1">
        <v>43738</v>
      </c>
      <c r="E680" s="1">
        <v>44230</v>
      </c>
      <c r="F680">
        <v>15</v>
      </c>
      <c r="G680" s="1">
        <v>44245</v>
      </c>
      <c r="K680" s="2">
        <f>SUMIF('collection only'!D:D,eslam.data!AB680,'collection only'!E:E)</f>
        <v>-6217.18</v>
      </c>
      <c r="U680" s="2">
        <v>0</v>
      </c>
      <c r="AB680" s="2" t="str">
        <f t="shared" si="15"/>
        <v>Mintra-Hanger 1200m22</v>
      </c>
    </row>
    <row r="681" spans="1:28" x14ac:dyDescent="0.3">
      <c r="A681" s="6" t="s">
        <v>37</v>
      </c>
      <c r="B681" s="6">
        <v>1</v>
      </c>
      <c r="C681" s="1">
        <v>43616</v>
      </c>
      <c r="D681" s="1">
        <v>43616</v>
      </c>
      <c r="E681" s="1">
        <v>43626</v>
      </c>
      <c r="F681">
        <v>40</v>
      </c>
      <c r="G681" s="1">
        <v>43666</v>
      </c>
      <c r="H681" s="1">
        <v>43643</v>
      </c>
      <c r="I681" s="2">
        <v>4797449.5194000006</v>
      </c>
      <c r="J681" s="2">
        <v>2533668.025478669</v>
      </c>
      <c r="K681" s="2">
        <f>SUMIF('collection only'!D:D,eslam.data!AB681,'collection only'!E:E)</f>
        <v>18101272.325478669</v>
      </c>
      <c r="L681" s="2">
        <v>4797449.5194000006</v>
      </c>
      <c r="M681" s="2">
        <v>15567604.300000001</v>
      </c>
      <c r="O681" s="2">
        <v>0</v>
      </c>
      <c r="U681" s="2">
        <v>45335.897958330002</v>
      </c>
      <c r="AB681" s="2" t="str">
        <f t="shared" si="15"/>
        <v>Mivida-PK#1401</v>
      </c>
    </row>
    <row r="682" spans="1:28" x14ac:dyDescent="0.3">
      <c r="A682" s="6" t="s">
        <v>37</v>
      </c>
      <c r="B682" s="6">
        <v>2</v>
      </c>
      <c r="C682" s="1">
        <v>43646</v>
      </c>
      <c r="D682" s="1">
        <v>43646</v>
      </c>
      <c r="E682" s="1">
        <v>43650</v>
      </c>
      <c r="F682">
        <v>40</v>
      </c>
      <c r="G682" s="1">
        <v>43690</v>
      </c>
      <c r="H682" s="1">
        <v>43667</v>
      </c>
      <c r="I682" s="2">
        <v>4911239.0805999991</v>
      </c>
      <c r="J682" s="2">
        <v>2620895.13</v>
      </c>
      <c r="K682" s="2">
        <f>SUMIF('collection only'!D:D,eslam.data!AB682,'collection only'!E:E)</f>
        <v>9934857.7300000004</v>
      </c>
      <c r="L682" s="2">
        <v>9708688.5999999996</v>
      </c>
      <c r="M682" s="2">
        <v>7313962.5999999996</v>
      </c>
      <c r="U682" s="2">
        <v>91747.11</v>
      </c>
      <c r="AB682" s="2" t="str">
        <f t="shared" si="15"/>
        <v>Mivida-PK#1402</v>
      </c>
    </row>
    <row r="683" spans="1:28" x14ac:dyDescent="0.3">
      <c r="A683" s="6" t="s">
        <v>37</v>
      </c>
      <c r="B683" s="6">
        <v>3</v>
      </c>
      <c r="C683" s="1">
        <v>43677</v>
      </c>
      <c r="D683" s="1">
        <v>43677</v>
      </c>
      <c r="E683" s="1">
        <v>43681</v>
      </c>
      <c r="F683">
        <v>40</v>
      </c>
      <c r="G683" s="1">
        <v>43721</v>
      </c>
      <c r="H683" s="1">
        <v>43697</v>
      </c>
      <c r="I683" s="2">
        <v>6244069.8628576444</v>
      </c>
      <c r="J683" s="2">
        <v>4070832.3884527981</v>
      </c>
      <c r="K683" s="2">
        <f>SUMIF('collection only'!D:D,eslam.data!AB683,'collection only'!E:E)</f>
        <v>4070832.3884527981</v>
      </c>
      <c r="L683" s="2">
        <v>15952758.462857639</v>
      </c>
      <c r="O683" s="2">
        <v>207615.63149999999</v>
      </c>
      <c r="U683" s="2">
        <v>152651.92637460309</v>
      </c>
      <c r="AB683" s="2" t="str">
        <f t="shared" si="15"/>
        <v>Mivida-PK#1403</v>
      </c>
    </row>
    <row r="684" spans="1:28" x14ac:dyDescent="0.3">
      <c r="A684" s="6" t="s">
        <v>37</v>
      </c>
      <c r="B684" s="6">
        <v>4</v>
      </c>
      <c r="C684" s="1">
        <v>43708</v>
      </c>
      <c r="D684" s="1">
        <v>43708</v>
      </c>
      <c r="E684" s="1">
        <v>43709</v>
      </c>
      <c r="F684">
        <v>40</v>
      </c>
      <c r="G684" s="1">
        <v>43749</v>
      </c>
      <c r="H684" s="1">
        <v>43725</v>
      </c>
      <c r="I684" s="2">
        <v>2442385.768854735</v>
      </c>
      <c r="J684" s="2">
        <v>999645.43982655928</v>
      </c>
      <c r="K684" s="2">
        <f>SUMIF('collection only'!D:D,eslam.data!AB684,'collection only'!E:E)</f>
        <v>999645.43982655928</v>
      </c>
      <c r="L684" s="2">
        <v>18395144.231712379</v>
      </c>
      <c r="O684" s="2">
        <v>207615.63149999999</v>
      </c>
      <c r="U684" s="2">
        <v>175732.4718902747</v>
      </c>
      <c r="AB684" s="2" t="str">
        <f t="shared" si="15"/>
        <v>Mivida-PK#1404</v>
      </c>
    </row>
    <row r="685" spans="1:28" x14ac:dyDescent="0.3">
      <c r="A685" s="6" t="s">
        <v>37</v>
      </c>
      <c r="B685" s="6">
        <v>5</v>
      </c>
      <c r="C685" s="1">
        <v>43738</v>
      </c>
      <c r="D685" s="1">
        <v>43738</v>
      </c>
      <c r="E685" s="1">
        <v>43740</v>
      </c>
      <c r="F685">
        <v>40</v>
      </c>
      <c r="G685" s="1">
        <v>43780</v>
      </c>
      <c r="H685" s="1">
        <v>43761</v>
      </c>
      <c r="I685" s="2">
        <v>1994559.838287618</v>
      </c>
      <c r="J685" s="2">
        <v>1337507.07</v>
      </c>
      <c r="K685" s="2">
        <f>SUMIF('collection only'!D:D,eslam.data!AB685,'collection only'!E:E)</f>
        <v>1337507.07</v>
      </c>
      <c r="L685" s="2">
        <v>20389704.07</v>
      </c>
      <c r="O685" s="2">
        <v>207615.63</v>
      </c>
      <c r="U685" s="2">
        <v>194581.06</v>
      </c>
      <c r="AB685" s="2" t="str">
        <f t="shared" si="15"/>
        <v>Mivida-PK#1405</v>
      </c>
    </row>
    <row r="686" spans="1:28" x14ac:dyDescent="0.3">
      <c r="A686" s="6" t="s">
        <v>37</v>
      </c>
      <c r="B686" s="6">
        <v>6</v>
      </c>
      <c r="C686" s="1">
        <v>43769</v>
      </c>
      <c r="D686" s="1">
        <v>43775</v>
      </c>
      <c r="E686" s="1">
        <v>43775</v>
      </c>
      <c r="F686">
        <v>40</v>
      </c>
      <c r="G686" s="1">
        <v>43815</v>
      </c>
      <c r="H686" s="1">
        <v>43809</v>
      </c>
      <c r="I686" s="2">
        <v>12232780.54000001</v>
      </c>
      <c r="J686" s="2">
        <v>10719905.239065539</v>
      </c>
      <c r="K686" s="2">
        <f>SUMIF('collection only'!D:D,eslam.data!AB686,'collection only'!E:E)</f>
        <v>10719905.220000001</v>
      </c>
      <c r="L686" s="2">
        <v>32622484.609999999</v>
      </c>
      <c r="O686" s="2">
        <v>1084016.352882205</v>
      </c>
      <c r="U686" s="2">
        <v>318038.62677538203</v>
      </c>
      <c r="AB686" s="2" t="str">
        <f t="shared" si="15"/>
        <v>Mivida-PK#1406</v>
      </c>
    </row>
    <row r="687" spans="1:28" x14ac:dyDescent="0.3">
      <c r="A687" s="6" t="s">
        <v>37</v>
      </c>
      <c r="B687" s="6">
        <v>7</v>
      </c>
      <c r="C687" s="1">
        <v>43799</v>
      </c>
      <c r="D687" s="1">
        <v>43804</v>
      </c>
      <c r="E687" s="1">
        <v>43804</v>
      </c>
      <c r="F687">
        <v>40</v>
      </c>
      <c r="G687" s="1">
        <v>43844</v>
      </c>
      <c r="H687" s="1">
        <v>43818</v>
      </c>
      <c r="I687" s="2">
        <v>7170532.1164471544</v>
      </c>
      <c r="J687" s="2">
        <v>6547225.8222684124</v>
      </c>
      <c r="K687" s="2">
        <f>SUMIF('collection only'!D:D,eslam.data!AB687,'collection only'!E:E)</f>
        <v>6547225.8200000003</v>
      </c>
      <c r="L687" s="2">
        <v>39793016.726447158</v>
      </c>
      <c r="O687" s="2">
        <v>1960077.2047612499</v>
      </c>
      <c r="U687" s="2">
        <v>414859.70290777698</v>
      </c>
      <c r="AB687" s="2" t="str">
        <f t="shared" si="15"/>
        <v>Mivida-PK#1407</v>
      </c>
    </row>
    <row r="688" spans="1:28" x14ac:dyDescent="0.3">
      <c r="A688" s="6" t="s">
        <v>37</v>
      </c>
      <c r="B688" s="6">
        <v>8</v>
      </c>
      <c r="C688" s="1">
        <v>43830</v>
      </c>
      <c r="D688" s="1">
        <v>43836</v>
      </c>
      <c r="E688" s="1">
        <v>43836</v>
      </c>
      <c r="F688">
        <v>40</v>
      </c>
      <c r="G688" s="1">
        <v>43876</v>
      </c>
      <c r="H688" s="1">
        <v>43874</v>
      </c>
      <c r="I688" s="2">
        <v>6113446.7535528392</v>
      </c>
      <c r="J688" s="2">
        <v>4740517.5525118411</v>
      </c>
      <c r="K688" s="2">
        <f>SUMIF('collection only'!D:D,eslam.data!AB688,'collection only'!E:E)</f>
        <v>4740517.5525118411</v>
      </c>
      <c r="L688" s="2">
        <v>45906463.479999997</v>
      </c>
      <c r="O688" s="2">
        <v>1612694.671467131</v>
      </c>
      <c r="U688" s="2">
        <v>473905.33190203301</v>
      </c>
      <c r="AB688" s="2" t="str">
        <f t="shared" si="15"/>
        <v>Mivida-PK#1408</v>
      </c>
    </row>
    <row r="689" spans="1:28" x14ac:dyDescent="0.3">
      <c r="A689" s="6" t="s">
        <v>37</v>
      </c>
      <c r="B689" s="6">
        <v>9</v>
      </c>
      <c r="C689" s="1">
        <v>43861</v>
      </c>
      <c r="D689" s="1">
        <v>43866</v>
      </c>
      <c r="E689" s="1">
        <v>43867</v>
      </c>
      <c r="F689">
        <v>40</v>
      </c>
      <c r="G689" s="1">
        <v>43907</v>
      </c>
      <c r="H689" s="1">
        <v>43908</v>
      </c>
      <c r="I689" s="2">
        <v>4233335.7568048686</v>
      </c>
      <c r="J689" s="2">
        <v>4559999.0725691086</v>
      </c>
      <c r="K689" s="2">
        <f>SUMIF('collection only'!D:D,eslam.data!AB689,'collection only'!E:E)</f>
        <v>4559999.09</v>
      </c>
      <c r="L689" s="2">
        <v>50139799.236804873</v>
      </c>
      <c r="O689" s="2">
        <v>3026730.605550088</v>
      </c>
      <c r="U689" s="2">
        <v>545336.67823775706</v>
      </c>
      <c r="AB689" s="2" t="str">
        <f t="shared" si="15"/>
        <v>Mivida-PK#1409</v>
      </c>
    </row>
    <row r="690" spans="1:28" x14ac:dyDescent="0.3">
      <c r="A690" s="6" t="s">
        <v>37</v>
      </c>
      <c r="B690" s="6">
        <v>10</v>
      </c>
      <c r="C690" s="1">
        <v>43890</v>
      </c>
      <c r="D690" s="1">
        <v>43895</v>
      </c>
      <c r="E690" s="1">
        <v>43895</v>
      </c>
      <c r="F690">
        <v>40</v>
      </c>
      <c r="G690" s="1">
        <v>43935</v>
      </c>
      <c r="H690" s="1">
        <v>43950</v>
      </c>
      <c r="I690" s="2">
        <v>6612227.7834342495</v>
      </c>
      <c r="J690" s="2">
        <v>5679423.0613567904</v>
      </c>
      <c r="K690" s="2">
        <f>SUMIF('collection only'!D:D,eslam.data!AB690,'collection only'!E:E)</f>
        <v>5679423.0613567904</v>
      </c>
      <c r="L690" s="2">
        <v>56752027.020239107</v>
      </c>
      <c r="O690" s="2">
        <v>3351448.8205800341</v>
      </c>
      <c r="U690" s="2">
        <v>610744.69472647994</v>
      </c>
      <c r="AB690" s="2" t="str">
        <f t="shared" si="15"/>
        <v>Mivida-PK#14010</v>
      </c>
    </row>
    <row r="691" spans="1:28" x14ac:dyDescent="0.3">
      <c r="A691" s="6" t="s">
        <v>37</v>
      </c>
      <c r="B691" s="6">
        <v>11</v>
      </c>
      <c r="C691" s="1">
        <v>43921</v>
      </c>
      <c r="D691" s="1">
        <v>43923</v>
      </c>
      <c r="E691" s="1">
        <v>43923</v>
      </c>
      <c r="F691">
        <v>40</v>
      </c>
      <c r="G691" s="1">
        <v>43963</v>
      </c>
      <c r="H691" s="1">
        <v>43950</v>
      </c>
      <c r="I691" s="2">
        <v>3124627.5927554742</v>
      </c>
      <c r="J691" s="2">
        <v>2647674.179867744</v>
      </c>
      <c r="K691" s="2">
        <f>SUMIF('collection only'!D:D,eslam.data!AB691,'collection only'!E:E)</f>
        <v>2647674.17</v>
      </c>
      <c r="L691" s="2">
        <v>59876654.612994589</v>
      </c>
      <c r="O691" s="2">
        <v>3468836.9249781221</v>
      </c>
      <c r="U691" s="2">
        <v>649303.91841760196</v>
      </c>
      <c r="AB691" s="2" t="str">
        <f t="shared" si="15"/>
        <v>Mivida-PK#14011</v>
      </c>
    </row>
    <row r="692" spans="1:28" x14ac:dyDescent="0.3">
      <c r="A692" s="6" t="s">
        <v>37</v>
      </c>
      <c r="B692" s="6">
        <v>12</v>
      </c>
      <c r="C692" s="1">
        <v>43951</v>
      </c>
      <c r="D692" s="1">
        <v>43953</v>
      </c>
      <c r="E692" s="1">
        <v>43954</v>
      </c>
      <c r="F692">
        <v>40</v>
      </c>
      <c r="G692" s="1">
        <v>43994</v>
      </c>
      <c r="H692" s="1">
        <v>43972</v>
      </c>
      <c r="I692" s="2">
        <v>1875813.0480084571</v>
      </c>
      <c r="J692" s="2">
        <v>4687303.4253211915</v>
      </c>
      <c r="K692" s="2">
        <f>SUMIF('collection only'!D:D,eslam.data!AB692,'collection only'!E:E)</f>
        <v>4687303.4400000004</v>
      </c>
      <c r="L692" s="2">
        <v>61752467.661003053</v>
      </c>
      <c r="O692" s="2">
        <v>7497245.0417494765</v>
      </c>
      <c r="U692" s="2">
        <v>703286.02477222402</v>
      </c>
      <c r="AB692" s="2" t="str">
        <f t="shared" si="15"/>
        <v>Mivida-PK#14012</v>
      </c>
    </row>
    <row r="693" spans="1:28" x14ac:dyDescent="0.3">
      <c r="A693" s="6" t="s">
        <v>37</v>
      </c>
      <c r="B693" s="6">
        <v>13</v>
      </c>
      <c r="C693" s="1">
        <v>43982</v>
      </c>
      <c r="D693" s="1">
        <v>43983</v>
      </c>
      <c r="E693" s="1">
        <v>43983</v>
      </c>
      <c r="F693">
        <v>40</v>
      </c>
      <c r="G693" s="1">
        <v>44023</v>
      </c>
      <c r="H693" s="1">
        <v>44003</v>
      </c>
      <c r="I693" s="2">
        <v>1425866.3089969531</v>
      </c>
      <c r="J693" s="2">
        <v>1169770.6499999999</v>
      </c>
      <c r="K693" s="2">
        <f>SUMIF('collection only'!D:D,eslam.data!AB693,'collection only'!E:E)</f>
        <v>1169770.6499999999</v>
      </c>
      <c r="L693" s="2">
        <v>63178333.969999999</v>
      </c>
      <c r="O693" s="2">
        <v>7496958.4699999997</v>
      </c>
      <c r="U693" s="2">
        <v>52250</v>
      </c>
      <c r="AB693" s="2" t="str">
        <f t="shared" si="15"/>
        <v>Mivida-PK#14013</v>
      </c>
    </row>
    <row r="694" spans="1:28" x14ac:dyDescent="0.3">
      <c r="A694" s="6" t="s">
        <v>37</v>
      </c>
      <c r="B694" s="6">
        <v>14</v>
      </c>
      <c r="C694" s="1">
        <v>44012</v>
      </c>
      <c r="D694" s="1">
        <v>44013</v>
      </c>
      <c r="E694" s="1">
        <v>44018</v>
      </c>
      <c r="F694">
        <v>40</v>
      </c>
      <c r="G694" s="1">
        <v>44058</v>
      </c>
      <c r="H694" s="1">
        <v>44033</v>
      </c>
      <c r="I694" s="2">
        <v>2429362.3735546018</v>
      </c>
      <c r="J694" s="2">
        <v>7336701.0996783227</v>
      </c>
      <c r="K694" s="2">
        <f>SUMIF('collection only'!D:D,eslam.data!AB694,'collection only'!E:E)</f>
        <v>7336701.0999999996</v>
      </c>
      <c r="L694" s="2">
        <v>65607696.343554601</v>
      </c>
      <c r="O694" s="2">
        <v>14334387.263642861</v>
      </c>
      <c r="U694" s="2">
        <v>52250</v>
      </c>
      <c r="AB694" s="2" t="str">
        <f t="shared" si="15"/>
        <v>Mivida-PK#14014</v>
      </c>
    </row>
    <row r="695" spans="1:28" x14ac:dyDescent="0.3">
      <c r="A695" s="6" t="s">
        <v>37</v>
      </c>
      <c r="B695" s="6">
        <v>15</v>
      </c>
      <c r="C695" s="1">
        <v>44043</v>
      </c>
      <c r="D695" s="1">
        <v>44040</v>
      </c>
      <c r="E695" s="1">
        <v>44049</v>
      </c>
      <c r="F695">
        <v>40</v>
      </c>
      <c r="G695" s="1">
        <v>44089</v>
      </c>
      <c r="H695" s="1">
        <v>44067</v>
      </c>
      <c r="I695" s="2">
        <v>16266667.67135912</v>
      </c>
      <c r="J695" s="2">
        <v>10305723.52443767</v>
      </c>
      <c r="K695" s="2">
        <f>SUMIF('collection only'!D:D,eslam.data!AB695,'collection only'!E:E)</f>
        <v>10305723.52</v>
      </c>
      <c r="L695" s="2">
        <v>81874364.014913723</v>
      </c>
      <c r="O695" s="2">
        <v>10470685.886565439</v>
      </c>
      <c r="U695" s="2">
        <v>74750</v>
      </c>
      <c r="AB695" s="2" t="str">
        <f t="shared" si="15"/>
        <v>Mivida-PK#14015</v>
      </c>
    </row>
    <row r="696" spans="1:28" x14ac:dyDescent="0.3">
      <c r="A696" s="6" t="s">
        <v>37</v>
      </c>
      <c r="B696" s="6">
        <v>16</v>
      </c>
      <c r="C696" s="1">
        <v>44074</v>
      </c>
      <c r="D696" s="1">
        <v>44075</v>
      </c>
      <c r="E696" s="1">
        <v>44075</v>
      </c>
      <c r="F696">
        <v>40</v>
      </c>
      <c r="G696" s="1">
        <v>44115</v>
      </c>
      <c r="H696" s="1">
        <v>44089</v>
      </c>
      <c r="I696" s="2">
        <v>19380294.5983507</v>
      </c>
      <c r="J696" s="2">
        <v>10553431.239390019</v>
      </c>
      <c r="K696" s="2">
        <f>SUMIF('collection only'!D:D,eslam.data!AB696,'collection only'!E:E)</f>
        <v>10553431.24</v>
      </c>
      <c r="L696" s="2">
        <v>101254658.6132644</v>
      </c>
      <c r="O696" s="2">
        <v>3625858.675608194</v>
      </c>
      <c r="U696" s="2">
        <v>74750</v>
      </c>
      <c r="AB696" s="2" t="str">
        <f t="shared" si="15"/>
        <v>Mivida-PK#14016</v>
      </c>
    </row>
    <row r="697" spans="1:28" x14ac:dyDescent="0.3">
      <c r="A697" s="6" t="s">
        <v>37</v>
      </c>
      <c r="B697" s="6">
        <v>17</v>
      </c>
      <c r="C697" s="1">
        <v>44104</v>
      </c>
      <c r="D697" s="1">
        <v>44105</v>
      </c>
      <c r="E697" s="1">
        <v>44108</v>
      </c>
      <c r="F697">
        <v>40</v>
      </c>
      <c r="G697" s="1">
        <v>44148</v>
      </c>
      <c r="H697" s="1">
        <v>44123</v>
      </c>
      <c r="I697" s="2">
        <v>16610857.33276418</v>
      </c>
      <c r="J697" s="2">
        <v>11726998.42658535</v>
      </c>
      <c r="K697" s="2">
        <f>SUMIF('collection only'!D:D,eslam.data!AB697,'collection only'!E:E)</f>
        <v>11726998.43</v>
      </c>
      <c r="L697" s="2">
        <v>117865515.94602861</v>
      </c>
      <c r="O697" s="2">
        <v>808207.31956038659</v>
      </c>
      <c r="U697" s="2">
        <v>74750</v>
      </c>
      <c r="AB697" s="2" t="str">
        <f t="shared" si="15"/>
        <v>Mivida-PK#14017</v>
      </c>
    </row>
    <row r="698" spans="1:28" x14ac:dyDescent="0.3">
      <c r="A698" s="6" t="s">
        <v>37</v>
      </c>
      <c r="B698" s="6">
        <v>18</v>
      </c>
      <c r="C698" s="1">
        <v>44135</v>
      </c>
      <c r="D698" s="1">
        <v>44139</v>
      </c>
      <c r="E698" s="1">
        <v>44144</v>
      </c>
      <c r="F698">
        <v>40</v>
      </c>
      <c r="G698" s="1">
        <v>44184</v>
      </c>
      <c r="H698" s="1">
        <v>44164</v>
      </c>
      <c r="I698" s="2">
        <v>4603925.7609414915</v>
      </c>
      <c r="J698" s="2">
        <v>3831058.9300426389</v>
      </c>
      <c r="K698" s="2">
        <f>SUMIF('collection only'!D:D,eslam.data!AB698,'collection only'!E:E)</f>
        <v>3831058.93</v>
      </c>
      <c r="L698" s="2">
        <v>122469441.7069701</v>
      </c>
      <c r="O698" s="2">
        <v>876421.35800683463</v>
      </c>
      <c r="U698" s="2">
        <v>74750</v>
      </c>
      <c r="AB698" s="2" t="str">
        <f t="shared" si="15"/>
        <v>Mivida-PK#14018</v>
      </c>
    </row>
    <row r="699" spans="1:28" x14ac:dyDescent="0.3">
      <c r="A699" s="6" t="s">
        <v>37</v>
      </c>
      <c r="B699" s="6">
        <v>19</v>
      </c>
      <c r="C699" s="1">
        <v>44165</v>
      </c>
      <c r="D699" s="1">
        <v>44168</v>
      </c>
      <c r="E699" s="1">
        <v>44171</v>
      </c>
      <c r="F699">
        <v>40</v>
      </c>
      <c r="G699" s="1">
        <v>44211</v>
      </c>
      <c r="H699" s="1">
        <v>44186</v>
      </c>
      <c r="I699" s="2">
        <v>11459315.86360215</v>
      </c>
      <c r="J699" s="2">
        <v>8885358.6191255152</v>
      </c>
      <c r="K699" s="2">
        <f>SUMIF('collection only'!D:D,eslam.data!AB699,'collection only'!E:E)</f>
        <v>8885358.6199999992</v>
      </c>
      <c r="L699" s="2">
        <v>133928757.5705722</v>
      </c>
      <c r="O699" s="2">
        <v>214106.85750000001</v>
      </c>
      <c r="U699" s="2">
        <v>74750</v>
      </c>
      <c r="AB699" s="2" t="str">
        <f t="shared" si="15"/>
        <v>Mivida-PK#14019</v>
      </c>
    </row>
    <row r="700" spans="1:28" x14ac:dyDescent="0.3">
      <c r="A700" s="6" t="s">
        <v>37</v>
      </c>
      <c r="B700" s="6">
        <v>20</v>
      </c>
      <c r="C700" s="1">
        <v>44196</v>
      </c>
      <c r="D700" s="1">
        <v>44196</v>
      </c>
      <c r="E700" s="1">
        <v>44201</v>
      </c>
      <c r="F700">
        <v>40</v>
      </c>
      <c r="G700" s="1">
        <v>44241</v>
      </c>
      <c r="H700" s="1">
        <v>44231</v>
      </c>
      <c r="I700" s="2">
        <v>5957491.0722286552</v>
      </c>
      <c r="J700" s="2">
        <v>5084359.8247633427</v>
      </c>
      <c r="K700" s="2">
        <f>SUMIF('collection only'!D:D,eslam.data!AB700,'collection only'!E:E)</f>
        <v>5084359.83</v>
      </c>
      <c r="L700" s="2">
        <v>139886248.6428009</v>
      </c>
      <c r="O700" s="2">
        <v>17194.8</v>
      </c>
      <c r="U700" s="2">
        <v>85700</v>
      </c>
      <c r="AB700" s="2" t="str">
        <f t="shared" si="15"/>
        <v>Mivida-PK#14020</v>
      </c>
    </row>
    <row r="701" spans="1:28" x14ac:dyDescent="0.3">
      <c r="A701" s="6" t="s">
        <v>37</v>
      </c>
      <c r="B701" s="6">
        <v>21</v>
      </c>
      <c r="C701" s="1">
        <v>44227</v>
      </c>
      <c r="D701" s="1">
        <v>44231</v>
      </c>
      <c r="E701" s="1">
        <v>44234</v>
      </c>
      <c r="F701">
        <v>40</v>
      </c>
      <c r="G701" s="1">
        <v>44274</v>
      </c>
      <c r="H701" s="1">
        <v>44245</v>
      </c>
      <c r="I701" s="2">
        <v>9991628.9771991074</v>
      </c>
      <c r="J701" s="2">
        <v>8185193.8343963921</v>
      </c>
      <c r="K701" s="2">
        <f>SUMIF('collection only'!D:D,eslam.data!AB701,'collection only'!E:E)</f>
        <v>8185193.8300000001</v>
      </c>
      <c r="L701" s="2">
        <v>149877877.62</v>
      </c>
      <c r="U701" s="2">
        <v>85700</v>
      </c>
      <c r="AB701" s="2" t="str">
        <f t="shared" si="15"/>
        <v>Mivida-PK#14021</v>
      </c>
    </row>
    <row r="702" spans="1:28" x14ac:dyDescent="0.3">
      <c r="A702" s="6" t="s">
        <v>37</v>
      </c>
      <c r="B702" s="6">
        <v>22</v>
      </c>
      <c r="C702" s="1">
        <v>44255</v>
      </c>
      <c r="D702" s="1">
        <v>44259</v>
      </c>
      <c r="E702" s="1">
        <v>44270</v>
      </c>
      <c r="F702">
        <v>40</v>
      </c>
      <c r="G702" s="1">
        <v>44310</v>
      </c>
      <c r="H702" s="1">
        <v>44287</v>
      </c>
      <c r="I702" s="2">
        <v>5467007.0699999928</v>
      </c>
      <c r="J702" s="2">
        <v>4603109.16</v>
      </c>
      <c r="K702" s="2">
        <f>SUMIF('collection only'!D:D,eslam.data!AB702,'collection only'!E:E)</f>
        <v>4603109.1399999997</v>
      </c>
      <c r="L702" s="2">
        <v>155344884.69</v>
      </c>
      <c r="U702" s="2">
        <v>85700</v>
      </c>
      <c r="AB702" s="2" t="str">
        <f t="shared" si="15"/>
        <v>Mivida-PK#14022</v>
      </c>
    </row>
    <row r="703" spans="1:28" x14ac:dyDescent="0.3">
      <c r="A703" s="6" t="s">
        <v>37</v>
      </c>
      <c r="B703" s="6">
        <v>23</v>
      </c>
      <c r="C703" s="1">
        <v>44286</v>
      </c>
      <c r="D703" s="1">
        <v>44290</v>
      </c>
      <c r="E703" s="1">
        <v>44311</v>
      </c>
      <c r="F703">
        <v>40</v>
      </c>
      <c r="G703" s="1">
        <v>44351</v>
      </c>
      <c r="H703" s="1">
        <v>44342</v>
      </c>
      <c r="I703" s="2">
        <v>4716911.4399999976</v>
      </c>
      <c r="J703" s="2">
        <v>3870461.69</v>
      </c>
      <c r="K703" s="2">
        <f>SUMIF('collection only'!D:D,eslam.data!AB703,'collection only'!E:E)</f>
        <v>3870461.7</v>
      </c>
      <c r="L703" s="2">
        <v>160061796.13</v>
      </c>
      <c r="U703" s="2">
        <v>85700</v>
      </c>
      <c r="AB703" s="2" t="str">
        <f t="shared" si="15"/>
        <v>Mivida-PK#14023</v>
      </c>
    </row>
    <row r="704" spans="1:28" x14ac:dyDescent="0.3">
      <c r="A704" s="6" t="s">
        <v>37</v>
      </c>
      <c r="B704" s="6">
        <v>24</v>
      </c>
      <c r="C704" s="1">
        <v>44347</v>
      </c>
      <c r="D704" s="1">
        <v>44351</v>
      </c>
      <c r="E704" s="1">
        <v>44377</v>
      </c>
      <c r="F704">
        <v>40</v>
      </c>
      <c r="G704" s="1">
        <v>44417</v>
      </c>
      <c r="H704" s="1">
        <v>44392</v>
      </c>
      <c r="I704" s="2">
        <v>4573435.8657481372</v>
      </c>
      <c r="J704" s="2">
        <v>3732732.7980726361</v>
      </c>
      <c r="K704" s="2">
        <f>SUMIF('collection only'!D:D,eslam.data!AB704,'collection only'!E:E)</f>
        <v>3732732.7980726361</v>
      </c>
      <c r="L704" s="2">
        <v>164635231.9957481</v>
      </c>
      <c r="U704" s="2">
        <v>105700</v>
      </c>
      <c r="AB704" s="2" t="str">
        <f t="shared" si="15"/>
        <v>Mivida-PK#14024</v>
      </c>
    </row>
    <row r="705" spans="1:28" x14ac:dyDescent="0.3">
      <c r="A705" s="6" t="s">
        <v>37</v>
      </c>
      <c r="B705" s="6">
        <v>25</v>
      </c>
      <c r="C705" s="1">
        <v>44377</v>
      </c>
      <c r="D705" s="1">
        <v>44376</v>
      </c>
      <c r="E705" s="1">
        <v>44426</v>
      </c>
      <c r="F705">
        <v>40</v>
      </c>
      <c r="G705" s="1">
        <v>44466</v>
      </c>
      <c r="H705" s="1">
        <v>44439</v>
      </c>
      <c r="I705" s="2">
        <v>5220299.9542518854</v>
      </c>
      <c r="J705" s="2">
        <v>9016182.2400000002</v>
      </c>
      <c r="K705" s="2">
        <f>SUMIF('collection only'!D:D,eslam.data!AB705,'collection only'!E:E)</f>
        <v>9016182.2400000002</v>
      </c>
      <c r="L705" s="2">
        <v>169855531.94999999</v>
      </c>
      <c r="U705" s="2">
        <v>623487.51</v>
      </c>
      <c r="AB705" s="2" t="str">
        <f t="shared" si="15"/>
        <v>Mivida-PK#14025</v>
      </c>
    </row>
    <row r="706" spans="1:28" x14ac:dyDescent="0.3">
      <c r="A706" s="6" t="s">
        <v>37</v>
      </c>
      <c r="B706" s="6">
        <v>26</v>
      </c>
      <c r="C706" s="1">
        <v>44500</v>
      </c>
      <c r="D706" s="1">
        <v>44500</v>
      </c>
      <c r="E706" s="1">
        <v>44502</v>
      </c>
      <c r="F706">
        <v>40</v>
      </c>
      <c r="G706" s="1">
        <v>44542</v>
      </c>
      <c r="H706" s="1">
        <v>44521</v>
      </c>
      <c r="I706" s="2">
        <v>3380977.6200000048</v>
      </c>
      <c r="J706" s="2">
        <v>3143991.79</v>
      </c>
      <c r="K706" s="2">
        <f>SUMIF('collection only'!D:D,eslam.data!AB706,'collection only'!E:E)</f>
        <v>3143991.8</v>
      </c>
      <c r="L706" s="2">
        <v>173236509.56999999</v>
      </c>
      <c r="U706" s="2">
        <v>623487.51</v>
      </c>
      <c r="AB706" s="2" t="str">
        <f t="shared" si="15"/>
        <v>Mivida-PK#14026</v>
      </c>
    </row>
    <row r="707" spans="1:28" x14ac:dyDescent="0.3">
      <c r="A707" s="6" t="s">
        <v>37</v>
      </c>
      <c r="B707" s="6">
        <v>27</v>
      </c>
      <c r="C707" s="1">
        <v>44592</v>
      </c>
      <c r="D707" s="1">
        <v>44576</v>
      </c>
      <c r="E707" s="1">
        <v>44586</v>
      </c>
      <c r="F707">
        <v>40</v>
      </c>
      <c r="G707" s="1">
        <v>44626</v>
      </c>
      <c r="H707" s="1">
        <v>44621</v>
      </c>
      <c r="I707" s="2">
        <v>825139.18957984447</v>
      </c>
      <c r="J707" s="2">
        <v>5157960.0561609864</v>
      </c>
      <c r="K707" s="2">
        <f>SUMIF('collection only'!D:D,eslam.data!AB707,'collection only'!E:E)</f>
        <v>5157960.04</v>
      </c>
      <c r="L707" s="2">
        <v>174061648.7595799</v>
      </c>
      <c r="S707" s="2">
        <v>4569118.28</v>
      </c>
      <c r="T707" s="2">
        <v>4569118.28</v>
      </c>
      <c r="U707" s="2">
        <v>0</v>
      </c>
      <c r="AB707" s="2" t="str">
        <f t="shared" ref="AB707:AB770" si="16">A707&amp;B707</f>
        <v>Mivida-PK#14027</v>
      </c>
    </row>
    <row r="708" spans="1:28" x14ac:dyDescent="0.3">
      <c r="A708" s="6" t="s">
        <v>37</v>
      </c>
      <c r="B708" s="6">
        <v>28</v>
      </c>
      <c r="C708" s="1">
        <v>45077</v>
      </c>
      <c r="D708" s="1">
        <v>45077</v>
      </c>
      <c r="E708" s="1">
        <v>45085</v>
      </c>
      <c r="F708">
        <v>40</v>
      </c>
      <c r="G708" s="1">
        <v>45125</v>
      </c>
      <c r="H708" s="1">
        <v>45482</v>
      </c>
      <c r="I708" s="2">
        <v>924592.0104201436</v>
      </c>
      <c r="J708" s="2">
        <v>1576397.44</v>
      </c>
      <c r="K708" s="2">
        <f>SUMIF('collection only'!D:D,eslam.data!AB708,'collection only'!E:E)</f>
        <v>0</v>
      </c>
      <c r="L708" s="2">
        <v>174986240.77000001</v>
      </c>
      <c r="S708" s="2">
        <v>4593388.82</v>
      </c>
      <c r="T708" s="2">
        <v>4593388.82</v>
      </c>
      <c r="U708" s="2">
        <v>909436.51</v>
      </c>
      <c r="AB708" s="2" t="str">
        <f t="shared" si="16"/>
        <v>Mivida-PK#14028</v>
      </c>
    </row>
    <row r="709" spans="1:28" x14ac:dyDescent="0.3">
      <c r="A709" s="6" t="s">
        <v>94</v>
      </c>
      <c r="B709" s="6">
        <v>1</v>
      </c>
      <c r="C709" s="1">
        <v>44712</v>
      </c>
      <c r="D709" s="1">
        <v>44706</v>
      </c>
      <c r="E709" s="1">
        <v>44707</v>
      </c>
      <c r="F709">
        <v>40</v>
      </c>
      <c r="G709" s="1">
        <v>44747</v>
      </c>
      <c r="H709" s="1">
        <v>44728</v>
      </c>
      <c r="I709" s="2">
        <v>15323108.533333329</v>
      </c>
      <c r="J709" s="2">
        <v>18095262.890000001</v>
      </c>
      <c r="K709" s="2">
        <f>SUMIF('collection only'!D:D,eslam.data!AB709,'collection only'!E:E)</f>
        <v>117695262.89</v>
      </c>
      <c r="L709" s="2">
        <v>15323108.533333329</v>
      </c>
      <c r="M709" s="2">
        <v>99600000</v>
      </c>
      <c r="O709" s="2">
        <v>5493727.6399999997</v>
      </c>
      <c r="S709" s="2">
        <v>559686.37</v>
      </c>
      <c r="T709" s="2">
        <v>559686.37</v>
      </c>
      <c r="U709" s="2">
        <v>100000</v>
      </c>
      <c r="AB709" s="2" t="str">
        <f t="shared" si="16"/>
        <v>Mivida-PK#1891</v>
      </c>
    </row>
    <row r="710" spans="1:28" x14ac:dyDescent="0.3">
      <c r="A710" s="6" t="s">
        <v>94</v>
      </c>
      <c r="B710" s="6">
        <v>2</v>
      </c>
      <c r="C710" s="1">
        <v>44742</v>
      </c>
      <c r="D710" s="1">
        <v>44742</v>
      </c>
      <c r="E710" s="1">
        <v>44747</v>
      </c>
      <c r="F710">
        <v>40</v>
      </c>
      <c r="G710" s="1">
        <v>44787</v>
      </c>
      <c r="H710" s="1">
        <v>44779</v>
      </c>
      <c r="I710" s="2">
        <v>28497042.495238099</v>
      </c>
      <c r="J710" s="2">
        <v>22529255.87640867</v>
      </c>
      <c r="K710" s="2">
        <f>SUMIF('collection only'!D:D,eslam.data!AB710,'collection only'!E:E)</f>
        <v>22529255.879999999</v>
      </c>
      <c r="L710" s="2">
        <v>43820151.028571427</v>
      </c>
      <c r="O710" s="2">
        <v>5215901.1900000004</v>
      </c>
      <c r="R710" s="2">
        <v>1210923</v>
      </c>
      <c r="S710" s="2">
        <v>1280676.4950000001</v>
      </c>
      <c r="T710" s="2">
        <v>1280676.4950000001</v>
      </c>
      <c r="U710" s="2">
        <v>108208.75</v>
      </c>
      <c r="AB710" s="2" t="str">
        <f t="shared" si="16"/>
        <v>Mivida-PK#1892</v>
      </c>
    </row>
    <row r="711" spans="1:28" x14ac:dyDescent="0.3">
      <c r="A711" s="6" t="s">
        <v>94</v>
      </c>
      <c r="B711" s="6">
        <v>3</v>
      </c>
      <c r="C711" s="1">
        <v>44773</v>
      </c>
      <c r="D711" s="1">
        <v>44779</v>
      </c>
      <c r="E711" s="1">
        <v>44779</v>
      </c>
      <c r="F711">
        <v>40</v>
      </c>
      <c r="G711" s="1">
        <v>44819</v>
      </c>
      <c r="H711" s="1">
        <v>44808</v>
      </c>
      <c r="I711" s="2">
        <v>24279069.676190469</v>
      </c>
      <c r="J711" s="2">
        <v>19800407.879999999</v>
      </c>
      <c r="K711" s="2">
        <f>SUMIF('collection only'!D:D,eslam.data!AB711,'collection only'!E:E)</f>
        <v>19800407.879999999</v>
      </c>
      <c r="L711" s="2">
        <v>68099220.704761893</v>
      </c>
      <c r="O711" s="2">
        <v>5069769.75</v>
      </c>
      <c r="R711" s="2">
        <v>4205865.5199999996</v>
      </c>
      <c r="S711" s="2">
        <v>1914348.7849999999</v>
      </c>
      <c r="T711" s="2">
        <v>1914348.7849999999</v>
      </c>
      <c r="U711" s="2">
        <v>115793.25</v>
      </c>
      <c r="AB711" s="2" t="str">
        <f t="shared" si="16"/>
        <v>Mivida-PK#1893</v>
      </c>
    </row>
    <row r="712" spans="1:28" x14ac:dyDescent="0.3">
      <c r="A712" s="6" t="s">
        <v>94</v>
      </c>
      <c r="B712" s="6">
        <v>4</v>
      </c>
      <c r="C712" s="1">
        <v>44804</v>
      </c>
      <c r="D712" s="1">
        <v>44809</v>
      </c>
      <c r="E712" s="1">
        <v>44810</v>
      </c>
      <c r="F712">
        <v>40</v>
      </c>
      <c r="G712" s="1">
        <v>44850</v>
      </c>
      <c r="H712" s="1">
        <v>44843</v>
      </c>
      <c r="I712" s="2">
        <v>28546026.84761906</v>
      </c>
      <c r="J712" s="2">
        <v>27644756.829999998</v>
      </c>
      <c r="K712" s="2">
        <f>SUMIF('collection only'!D:D,eslam.data!AB712,'collection only'!E:E)</f>
        <v>27644756.829999998</v>
      </c>
      <c r="L712" s="2">
        <v>96645247.552380949</v>
      </c>
      <c r="O712" s="2">
        <v>10542311</v>
      </c>
      <c r="R712" s="2">
        <v>4205865.5199999996</v>
      </c>
      <c r="S712" s="2">
        <v>2800495.5350000001</v>
      </c>
      <c r="T712" s="2">
        <v>2800495.5350000001</v>
      </c>
      <c r="U712" s="2">
        <v>171139</v>
      </c>
      <c r="AB712" s="2" t="str">
        <f t="shared" si="16"/>
        <v>Mivida-PK#1894</v>
      </c>
    </row>
    <row r="713" spans="1:28" x14ac:dyDescent="0.3">
      <c r="A713" s="6" t="s">
        <v>94</v>
      </c>
      <c r="B713" s="6">
        <v>5</v>
      </c>
      <c r="C713" s="1">
        <v>44834</v>
      </c>
      <c r="D713" s="1">
        <v>44846</v>
      </c>
      <c r="E713" s="1">
        <v>44846</v>
      </c>
      <c r="F713">
        <v>40</v>
      </c>
      <c r="G713" s="1">
        <v>44886</v>
      </c>
      <c r="H713" s="1">
        <v>44870</v>
      </c>
      <c r="I713" s="2">
        <v>57245166.787619047</v>
      </c>
      <c r="J713" s="2">
        <v>46638711.450000003</v>
      </c>
      <c r="K713" s="2">
        <f>SUMIF('collection only'!D:D,eslam.data!AB713,'collection only'!E:E)</f>
        <v>46638711.450000003</v>
      </c>
      <c r="L713" s="2">
        <v>153890414.34</v>
      </c>
      <c r="O713" s="2">
        <v>10264387.5</v>
      </c>
      <c r="R713" s="2">
        <v>12041167.310000001</v>
      </c>
      <c r="S713" s="2">
        <v>4296233.0650000004</v>
      </c>
      <c r="T713" s="2">
        <v>4296233.0650000004</v>
      </c>
      <c r="U713" s="2">
        <v>287759</v>
      </c>
      <c r="AB713" s="2" t="str">
        <f t="shared" si="16"/>
        <v>Mivida-PK#1895</v>
      </c>
    </row>
    <row r="714" spans="1:28" x14ac:dyDescent="0.3">
      <c r="A714" s="6" t="s">
        <v>94</v>
      </c>
      <c r="B714" s="6">
        <v>6</v>
      </c>
      <c r="C714" s="1">
        <v>44865</v>
      </c>
      <c r="D714" s="1">
        <v>44875</v>
      </c>
      <c r="E714" s="1">
        <v>44875</v>
      </c>
      <c r="F714">
        <v>40</v>
      </c>
      <c r="G714" s="1">
        <v>44915</v>
      </c>
      <c r="H714" s="1">
        <v>44900</v>
      </c>
      <c r="I714" s="2">
        <v>-1E-4</v>
      </c>
      <c r="J714" s="2">
        <v>70000000</v>
      </c>
      <c r="K714" s="2">
        <f>SUMIF('collection only'!D:D,eslam.data!AB714,'collection only'!E:E)</f>
        <v>70000000</v>
      </c>
      <c r="L714" s="2">
        <v>153890414.34</v>
      </c>
      <c r="O714" s="2">
        <v>10264387.5</v>
      </c>
      <c r="R714" s="2">
        <v>12041167.310000001</v>
      </c>
      <c r="S714" s="2">
        <v>4296233.0650000004</v>
      </c>
      <c r="T714" s="2">
        <v>4296233.0650000004</v>
      </c>
      <c r="U714" s="2">
        <v>287759</v>
      </c>
      <c r="AB714" s="2" t="str">
        <f t="shared" si="16"/>
        <v>Mivida-PK#1896</v>
      </c>
    </row>
    <row r="715" spans="1:28" x14ac:dyDescent="0.3">
      <c r="A715" s="6" t="s">
        <v>94</v>
      </c>
      <c r="B715" s="6">
        <v>7</v>
      </c>
      <c r="C715" s="1">
        <v>44865</v>
      </c>
      <c r="D715" s="1">
        <v>44875</v>
      </c>
      <c r="E715" s="1">
        <v>44875</v>
      </c>
      <c r="F715">
        <v>40</v>
      </c>
      <c r="G715" s="1">
        <v>44915</v>
      </c>
      <c r="H715" s="1">
        <v>44900</v>
      </c>
      <c r="I715" s="2">
        <v>39773865.307619072</v>
      </c>
      <c r="J715" s="2">
        <v>38664242.899999999</v>
      </c>
      <c r="K715" s="2">
        <f>SUMIF('collection only'!D:D,eslam.data!AB715,'collection only'!E:E)</f>
        <v>38664242.890000001</v>
      </c>
      <c r="L715" s="2">
        <v>193664279.6476191</v>
      </c>
      <c r="O715" s="2">
        <v>7682397</v>
      </c>
      <c r="R715" s="2">
        <v>14543436.550000001</v>
      </c>
      <c r="S715" s="2">
        <v>5529931.6500000004</v>
      </c>
      <c r="T715" s="2">
        <v>5529931.6500000004</v>
      </c>
      <c r="U715" s="2">
        <v>187759</v>
      </c>
      <c r="AB715" s="2" t="str">
        <f t="shared" si="16"/>
        <v>Mivida-PK#1897</v>
      </c>
    </row>
    <row r="716" spans="1:28" x14ac:dyDescent="0.3">
      <c r="A716" s="6" t="s">
        <v>94</v>
      </c>
      <c r="B716" s="6">
        <v>8</v>
      </c>
      <c r="C716" s="1">
        <v>44895</v>
      </c>
      <c r="D716" s="1">
        <v>44907</v>
      </c>
      <c r="E716" s="1">
        <v>44909</v>
      </c>
      <c r="F716">
        <v>40</v>
      </c>
      <c r="G716" s="1">
        <v>44949</v>
      </c>
      <c r="H716" s="1">
        <v>44927</v>
      </c>
      <c r="I716" s="2">
        <v>90047890.802380979</v>
      </c>
      <c r="J716" s="2">
        <v>62566272.810000002</v>
      </c>
      <c r="K716" s="2">
        <f>SUMIF('collection only'!D:D,eslam.data!AB716,'collection only'!E:E)</f>
        <v>62566272.799999997</v>
      </c>
      <c r="L716" s="2">
        <v>283712170.44999999</v>
      </c>
      <c r="O716" s="2">
        <v>3898975.5</v>
      </c>
      <c r="R716" s="2">
        <v>19923003.68</v>
      </c>
      <c r="S716" s="2">
        <v>7544918.8600000003</v>
      </c>
      <c r="T716" s="2">
        <v>7544918.8600000003</v>
      </c>
      <c r="U716" s="2">
        <v>608067.35</v>
      </c>
      <c r="AB716" s="2" t="str">
        <f t="shared" si="16"/>
        <v>Mivida-PK#1898</v>
      </c>
    </row>
    <row r="717" spans="1:28" x14ac:dyDescent="0.3">
      <c r="A717" s="6" t="s">
        <v>94</v>
      </c>
      <c r="B717" s="6">
        <v>9</v>
      </c>
      <c r="C717" s="1">
        <v>44926</v>
      </c>
      <c r="D717" s="1">
        <v>44931</v>
      </c>
      <c r="E717" s="1">
        <v>44935</v>
      </c>
      <c r="F717">
        <v>40</v>
      </c>
      <c r="G717" s="1">
        <v>44975</v>
      </c>
      <c r="H717" s="1">
        <v>44950</v>
      </c>
      <c r="I717" s="2">
        <v>42271935.089999966</v>
      </c>
      <c r="J717" s="2">
        <v>37089197.560000002</v>
      </c>
      <c r="K717" s="2">
        <f>SUMIF('collection only'!D:D,eslam.data!AB717,'collection only'!E:E)</f>
        <v>37089198</v>
      </c>
      <c r="L717" s="2">
        <v>325984105.54000002</v>
      </c>
      <c r="O717" s="2">
        <v>7037273.25</v>
      </c>
      <c r="R717" s="2">
        <v>24970230.920000002</v>
      </c>
      <c r="S717" s="2">
        <v>8733014.5999999996</v>
      </c>
      <c r="T717" s="2">
        <v>8733014.5999999996</v>
      </c>
      <c r="U717" s="2">
        <v>657611</v>
      </c>
      <c r="AB717" s="2" t="str">
        <f t="shared" si="16"/>
        <v>Mivida-PK#1899</v>
      </c>
    </row>
    <row r="718" spans="1:28" x14ac:dyDescent="0.3">
      <c r="A718" s="6" t="s">
        <v>94</v>
      </c>
      <c r="B718" s="6">
        <v>10</v>
      </c>
      <c r="C718" s="1">
        <v>44957</v>
      </c>
      <c r="D718" s="1">
        <v>44958</v>
      </c>
      <c r="E718" s="1">
        <v>44958</v>
      </c>
      <c r="F718">
        <v>40</v>
      </c>
      <c r="G718" s="1">
        <v>44998</v>
      </c>
      <c r="H718" s="1">
        <v>44983</v>
      </c>
      <c r="I718" s="2">
        <v>29038558.459999979</v>
      </c>
      <c r="J718" s="2">
        <v>22123110.41</v>
      </c>
      <c r="K718" s="2">
        <f>SUMIF('collection only'!D:D,eslam.data!AB718,'collection only'!E:E)</f>
        <v>22123110.41</v>
      </c>
      <c r="L718" s="2">
        <v>355022664</v>
      </c>
      <c r="O718" s="2">
        <v>7032573.8300000001</v>
      </c>
      <c r="Q718" s="2">
        <v>285000</v>
      </c>
      <c r="R718" s="2">
        <v>27238935.449999999</v>
      </c>
      <c r="S718" s="2">
        <v>9495159.2750000004</v>
      </c>
      <c r="T718" s="2">
        <v>9495159.2750000004</v>
      </c>
      <c r="U718" s="2">
        <v>573417.35</v>
      </c>
      <c r="AB718" s="2" t="str">
        <f t="shared" si="16"/>
        <v>Mivida-PK#18910</v>
      </c>
    </row>
    <row r="719" spans="1:28" x14ac:dyDescent="0.3">
      <c r="A719" s="6" t="s">
        <v>94</v>
      </c>
      <c r="B719" s="6">
        <v>11</v>
      </c>
      <c r="C719" s="1">
        <v>44985</v>
      </c>
      <c r="D719" s="1">
        <v>44986</v>
      </c>
      <c r="E719" s="1">
        <v>44993</v>
      </c>
      <c r="F719">
        <v>40</v>
      </c>
      <c r="G719" s="1">
        <v>45033</v>
      </c>
      <c r="H719" s="1">
        <v>45026</v>
      </c>
      <c r="I719" s="2">
        <v>23000800.559999999</v>
      </c>
      <c r="J719" s="2">
        <v>18794302.379999999</v>
      </c>
      <c r="K719" s="2">
        <f>SUMIF('collection only'!D:D,eslam.data!AB719,'collection only'!E:E)</f>
        <v>18794302.390000001</v>
      </c>
      <c r="L719" s="2">
        <v>378023464.56</v>
      </c>
      <c r="O719" s="2">
        <v>6675607.4000000004</v>
      </c>
      <c r="Q719" s="2">
        <v>55000</v>
      </c>
      <c r="R719" s="2">
        <v>34635720.710000001</v>
      </c>
      <c r="S719" s="2">
        <v>10090006.130000001</v>
      </c>
      <c r="T719" s="2">
        <v>10090006.130000001</v>
      </c>
      <c r="U719" s="2">
        <v>603461</v>
      </c>
      <c r="AB719" s="2" t="str">
        <f t="shared" si="16"/>
        <v>Mivida-PK#18911</v>
      </c>
    </row>
    <row r="720" spans="1:28" x14ac:dyDescent="0.3">
      <c r="A720" s="6" t="s">
        <v>94</v>
      </c>
      <c r="B720" s="6">
        <v>12</v>
      </c>
      <c r="C720" s="1">
        <v>45016</v>
      </c>
      <c r="D720" s="1">
        <v>45017</v>
      </c>
      <c r="E720" s="1">
        <v>45025</v>
      </c>
      <c r="F720">
        <v>40</v>
      </c>
      <c r="G720" s="1">
        <v>45065</v>
      </c>
      <c r="H720" s="1">
        <v>45054</v>
      </c>
      <c r="I720" s="2">
        <v>15682494.859999949</v>
      </c>
      <c r="J720" s="2">
        <v>16890748.07</v>
      </c>
      <c r="K720" s="2">
        <f>SUMIF('collection only'!D:D,eslam.data!AB720,'collection only'!E:E)</f>
        <v>16890748.059999999</v>
      </c>
      <c r="L720" s="2">
        <v>393705959.42000002</v>
      </c>
      <c r="O720" s="2">
        <v>11930576.4</v>
      </c>
      <c r="Q720" s="2">
        <v>90000</v>
      </c>
      <c r="R720" s="2">
        <v>36499853.399999999</v>
      </c>
      <c r="S720" s="2">
        <v>10633045.845000001</v>
      </c>
      <c r="T720" s="2">
        <v>10633045.845000001</v>
      </c>
      <c r="U720" s="2">
        <v>652617.35</v>
      </c>
      <c r="AB720" s="2" t="str">
        <f t="shared" si="16"/>
        <v>Mivida-PK#18912</v>
      </c>
    </row>
    <row r="721" spans="1:28" x14ac:dyDescent="0.3">
      <c r="A721" s="6" t="s">
        <v>94</v>
      </c>
      <c r="B721" s="6">
        <v>13</v>
      </c>
      <c r="C721" s="1">
        <v>45046</v>
      </c>
      <c r="D721" s="1">
        <v>45051</v>
      </c>
      <c r="E721" s="1">
        <v>45055</v>
      </c>
      <c r="F721">
        <v>40</v>
      </c>
      <c r="G721" s="1">
        <v>45095</v>
      </c>
      <c r="H721" s="1">
        <v>45083</v>
      </c>
      <c r="I721" s="2">
        <v>16636045.76000005</v>
      </c>
      <c r="J721" s="2">
        <v>50032149.100000001</v>
      </c>
      <c r="K721" s="2">
        <f>SUMIF('collection only'!D:D,eslam.data!AB721,'collection only'!E:E)</f>
        <v>50032149.109999999</v>
      </c>
      <c r="L721" s="2">
        <v>410342005.18000001</v>
      </c>
      <c r="O721" s="2">
        <v>58593047.950000003</v>
      </c>
      <c r="P721" s="2">
        <v>1714555.5</v>
      </c>
      <c r="Q721" s="2">
        <v>140000</v>
      </c>
      <c r="R721" s="2">
        <v>38456764.670000002</v>
      </c>
      <c r="S721" s="2">
        <v>12236303.835000001</v>
      </c>
      <c r="T721" s="2">
        <v>12236303.835000001</v>
      </c>
      <c r="U721" s="2">
        <v>686786.1</v>
      </c>
      <c r="AB721" s="2" t="str">
        <f t="shared" si="16"/>
        <v>Mivida-PK#18913</v>
      </c>
    </row>
    <row r="722" spans="1:28" x14ac:dyDescent="0.3">
      <c r="A722" s="6" t="s">
        <v>94</v>
      </c>
      <c r="B722" s="6">
        <v>14</v>
      </c>
      <c r="C722" s="1">
        <v>45077</v>
      </c>
      <c r="D722" s="1">
        <v>45082</v>
      </c>
      <c r="E722" s="1">
        <v>45082</v>
      </c>
      <c r="F722">
        <v>40</v>
      </c>
      <c r="G722" s="1">
        <v>45122</v>
      </c>
      <c r="H722" s="1">
        <v>45122</v>
      </c>
      <c r="I722" s="2">
        <v>22729528.92000002</v>
      </c>
      <c r="J722" s="2">
        <v>22045664.399999999</v>
      </c>
      <c r="K722" s="2">
        <f>SUMIF('collection only'!D:D,eslam.data!AB722,'collection only'!E:E)</f>
        <v>22045664.399999999</v>
      </c>
      <c r="L722" s="2">
        <v>433071534.10000002</v>
      </c>
      <c r="O722" s="2">
        <v>63146488.899999999</v>
      </c>
      <c r="P722" s="2">
        <v>3995594.72</v>
      </c>
      <c r="Q722" s="2">
        <v>240000</v>
      </c>
      <c r="R722" s="2">
        <v>42393533.939999998</v>
      </c>
      <c r="S722" s="2">
        <v>12946789.994999999</v>
      </c>
      <c r="T722" s="2">
        <v>12946789.994999999</v>
      </c>
      <c r="U722" s="2">
        <v>750242.35</v>
      </c>
      <c r="AB722" s="2" t="str">
        <f t="shared" si="16"/>
        <v>Mivida-PK#18914</v>
      </c>
    </row>
    <row r="723" spans="1:28" x14ac:dyDescent="0.3">
      <c r="A723" s="6" t="s">
        <v>94</v>
      </c>
      <c r="B723" s="6">
        <v>15</v>
      </c>
      <c r="C723" s="1">
        <v>45107</v>
      </c>
      <c r="D723" s="1">
        <v>45120</v>
      </c>
      <c r="E723" s="1">
        <v>45125</v>
      </c>
      <c r="F723">
        <v>40</v>
      </c>
      <c r="G723" s="1">
        <v>45165</v>
      </c>
      <c r="H723" s="1">
        <v>45145</v>
      </c>
      <c r="I723" s="2">
        <v>18379426.48999995</v>
      </c>
      <c r="J723" s="2">
        <v>20013901.030000001</v>
      </c>
      <c r="K723" s="2">
        <f>SUMIF('collection only'!D:D,eslam.data!AB723,'collection only'!E:E)</f>
        <v>20013901.02</v>
      </c>
      <c r="L723" s="2">
        <v>451450960.58999997</v>
      </c>
      <c r="O723" s="2">
        <v>71534780.439999998</v>
      </c>
      <c r="P723" s="2">
        <v>7645358.0300000003</v>
      </c>
      <c r="Q723" s="2">
        <v>330000</v>
      </c>
      <c r="R723" s="2">
        <v>45605336.829999998</v>
      </c>
      <c r="S723" s="2">
        <v>13638957.225</v>
      </c>
      <c r="T723" s="2">
        <v>13638957.225</v>
      </c>
      <c r="U723" s="2">
        <v>782829.85</v>
      </c>
      <c r="AB723" s="2" t="str">
        <f t="shared" si="16"/>
        <v>Mivida-PK#18915</v>
      </c>
    </row>
    <row r="724" spans="1:28" x14ac:dyDescent="0.3">
      <c r="A724" s="6" t="s">
        <v>94</v>
      </c>
      <c r="B724" s="6">
        <v>16</v>
      </c>
      <c r="C724" s="1">
        <v>45138</v>
      </c>
      <c r="D724" s="1">
        <v>45153</v>
      </c>
      <c r="E724" s="1">
        <v>45155</v>
      </c>
      <c r="F724">
        <v>40</v>
      </c>
      <c r="G724" s="1">
        <v>45195</v>
      </c>
      <c r="H724" s="1">
        <v>45189</v>
      </c>
      <c r="I724" s="2">
        <v>24459783.776241958</v>
      </c>
      <c r="J724" s="2">
        <v>22512171.87279642</v>
      </c>
      <c r="K724" s="2">
        <f>SUMIF('collection only'!D:D,eslam.data!AB724,'collection only'!E:E)</f>
        <v>22512171.879999999</v>
      </c>
      <c r="L724" s="2">
        <v>475910744.36624187</v>
      </c>
      <c r="O724" s="2">
        <v>78434225.187611565</v>
      </c>
      <c r="P724" s="2">
        <v>8773118.97066666</v>
      </c>
      <c r="Q724" s="2">
        <v>230000</v>
      </c>
      <c r="R724" s="2">
        <v>50069955.091729634</v>
      </c>
      <c r="S724" s="2">
        <v>14453512.664999999</v>
      </c>
      <c r="T724" s="2">
        <v>14453512.664999999</v>
      </c>
      <c r="U724" s="2">
        <v>832885.35</v>
      </c>
      <c r="AB724" s="2" t="str">
        <f t="shared" si="16"/>
        <v>Mivida-PK#18916</v>
      </c>
    </row>
    <row r="725" spans="1:28" x14ac:dyDescent="0.3">
      <c r="A725" s="6" t="s">
        <v>94</v>
      </c>
      <c r="B725" s="6">
        <v>17</v>
      </c>
      <c r="C725" s="1">
        <v>45199</v>
      </c>
      <c r="D725" s="1">
        <v>45194</v>
      </c>
      <c r="E725" s="1">
        <v>45196</v>
      </c>
      <c r="F725">
        <v>40</v>
      </c>
      <c r="G725" s="1">
        <v>45236</v>
      </c>
      <c r="H725" s="1">
        <v>45216</v>
      </c>
      <c r="I725" s="2">
        <v>30434807.733758029</v>
      </c>
      <c r="J725" s="2">
        <v>47104890.060000002</v>
      </c>
      <c r="K725" s="2">
        <f>SUMIF('collection only'!D:D,eslam.data!AB725,'collection only'!E:E)</f>
        <v>47104890.056280002</v>
      </c>
      <c r="L725" s="2">
        <v>506345552.10000002</v>
      </c>
      <c r="O725" s="2">
        <v>73723080.150000006</v>
      </c>
      <c r="P725" s="2">
        <v>9982715.5500000007</v>
      </c>
      <c r="Q725" s="2">
        <v>390000</v>
      </c>
      <c r="R725" s="2">
        <v>53354142.270000003</v>
      </c>
      <c r="S725" s="2">
        <v>15134647.744999999</v>
      </c>
      <c r="T725" s="2">
        <v>15134647.744999999</v>
      </c>
      <c r="U725" s="2">
        <v>859629.1</v>
      </c>
      <c r="AB725" s="2" t="str">
        <f t="shared" si="16"/>
        <v>Mivida-PK#18917</v>
      </c>
    </row>
    <row r="726" spans="1:28" x14ac:dyDescent="0.3">
      <c r="A726" s="6" t="s">
        <v>94</v>
      </c>
      <c r="B726" s="6">
        <v>18</v>
      </c>
      <c r="C726" s="1">
        <v>45230</v>
      </c>
      <c r="D726" s="1">
        <v>45230</v>
      </c>
      <c r="E726" s="1">
        <v>45230</v>
      </c>
      <c r="F726">
        <v>40</v>
      </c>
      <c r="G726" s="1">
        <v>45270</v>
      </c>
      <c r="H726" s="1">
        <v>45262</v>
      </c>
      <c r="I726" s="2">
        <v>18563752.60000008</v>
      </c>
      <c r="J726" s="2">
        <v>20024965.620000001</v>
      </c>
      <c r="K726" s="2">
        <f>SUMIF('collection only'!D:D,eslam.data!AB726,'collection only'!E:E)</f>
        <v>20024965.620000001</v>
      </c>
      <c r="L726" s="2">
        <v>524909304.69999999</v>
      </c>
      <c r="O726" s="2">
        <v>79805243.599999994</v>
      </c>
      <c r="P726" s="2">
        <v>11738051.380000001</v>
      </c>
      <c r="Q726" s="2">
        <v>340000</v>
      </c>
      <c r="R726" s="2">
        <v>54783582.600000001</v>
      </c>
      <c r="S726" s="2">
        <v>15774000.34</v>
      </c>
      <c r="T726" s="2">
        <v>15774000.34</v>
      </c>
      <c r="U726" s="2">
        <v>870216.6</v>
      </c>
      <c r="AB726" s="2" t="str">
        <f t="shared" si="16"/>
        <v>Mivida-PK#18918</v>
      </c>
    </row>
    <row r="727" spans="1:28" x14ac:dyDescent="0.3">
      <c r="A727" s="6" t="s">
        <v>94</v>
      </c>
      <c r="B727" s="6">
        <v>19</v>
      </c>
      <c r="C727" s="1">
        <v>45260</v>
      </c>
      <c r="D727" s="1">
        <v>45255</v>
      </c>
      <c r="E727" s="1">
        <v>45262</v>
      </c>
      <c r="F727">
        <v>40</v>
      </c>
      <c r="G727" s="1">
        <v>45302</v>
      </c>
      <c r="H727" s="1">
        <v>45293</v>
      </c>
      <c r="I727" s="2">
        <v>21710553.309523702</v>
      </c>
      <c r="J727" s="2">
        <v>23323710.100000001</v>
      </c>
      <c r="K727" s="2">
        <f>SUMIF('collection only'!D:D,eslam.data!AB727,'collection only'!E:E)</f>
        <v>23323710.109999999</v>
      </c>
      <c r="L727" s="2">
        <v>546619858.00952375</v>
      </c>
      <c r="O727" s="2">
        <v>86630343.530000001</v>
      </c>
      <c r="P727" s="2">
        <v>13959126.25</v>
      </c>
      <c r="Q727" s="2">
        <v>160000</v>
      </c>
      <c r="R727" s="2">
        <v>57001636.729999997</v>
      </c>
      <c r="S727" s="2">
        <v>16514529.859999999</v>
      </c>
      <c r="T727" s="2">
        <v>16514529.859999999</v>
      </c>
      <c r="U727" s="2">
        <v>874754.1</v>
      </c>
      <c r="AB727" s="2" t="str">
        <f t="shared" si="16"/>
        <v>Mivida-PK#18919</v>
      </c>
    </row>
    <row r="728" spans="1:28" x14ac:dyDescent="0.3">
      <c r="A728" s="6" t="s">
        <v>94</v>
      </c>
      <c r="B728" s="6">
        <v>20</v>
      </c>
      <c r="C728" s="1">
        <v>45260</v>
      </c>
      <c r="D728" s="1">
        <v>45255</v>
      </c>
      <c r="E728" s="1">
        <v>45293</v>
      </c>
      <c r="F728">
        <v>40</v>
      </c>
      <c r="G728" s="1">
        <v>45333</v>
      </c>
      <c r="H728" s="1">
        <v>45302</v>
      </c>
      <c r="I728" s="2">
        <v>-2.9999999999999997E-4</v>
      </c>
      <c r="K728" s="2">
        <f>SUMIF('collection only'!D:D,eslam.data!AB728,'collection only'!E:E)</f>
        <v>135145955</v>
      </c>
      <c r="L728" s="2">
        <v>546619858.00952375</v>
      </c>
      <c r="N728" s="2">
        <v>135145955</v>
      </c>
      <c r="O728" s="2">
        <v>86630343.530000001</v>
      </c>
      <c r="P728" s="2">
        <v>13959126.25</v>
      </c>
      <c r="Q728" s="2">
        <v>160000</v>
      </c>
      <c r="R728" s="2">
        <v>57001636.729999997</v>
      </c>
      <c r="S728" s="2">
        <v>16514529.859999999</v>
      </c>
      <c r="T728" s="2">
        <v>16514529.859999999</v>
      </c>
      <c r="U728" s="2">
        <v>874754.1</v>
      </c>
      <c r="AB728" s="2" t="str">
        <f t="shared" si="16"/>
        <v>Mivida-PK#18920</v>
      </c>
    </row>
    <row r="729" spans="1:28" x14ac:dyDescent="0.3">
      <c r="A729" s="6" t="s">
        <v>94</v>
      </c>
      <c r="B729" s="6">
        <v>21</v>
      </c>
      <c r="C729" s="1">
        <v>45291</v>
      </c>
      <c r="D729" s="1">
        <v>45285</v>
      </c>
      <c r="E729" s="1">
        <v>45293</v>
      </c>
      <c r="F729">
        <v>40</v>
      </c>
      <c r="G729" s="1">
        <v>45333</v>
      </c>
      <c r="H729" s="1">
        <v>45315</v>
      </c>
      <c r="I729" s="2">
        <v>22586754.704761978</v>
      </c>
      <c r="J729" s="2">
        <v>14476604.630000001</v>
      </c>
      <c r="K729" s="2">
        <f>SUMIF('collection only'!D:D,eslam.data!AB729,'collection only'!E:E)</f>
        <v>14476604.629999999</v>
      </c>
      <c r="L729" s="2">
        <v>569206612.71428573</v>
      </c>
      <c r="O729" s="2">
        <v>81314246.260000005</v>
      </c>
      <c r="P729" s="2">
        <v>16546391.27</v>
      </c>
      <c r="Q729" s="2">
        <v>130000</v>
      </c>
      <c r="R729" s="2">
        <v>59318989.420000002</v>
      </c>
      <c r="S729" s="2">
        <v>16974529.739999998</v>
      </c>
      <c r="T729" s="2">
        <v>16974529.739999998</v>
      </c>
      <c r="U729" s="2">
        <v>807307.6</v>
      </c>
      <c r="AB729" s="2" t="str">
        <f t="shared" si="16"/>
        <v>Mivida-PK#18921</v>
      </c>
    </row>
    <row r="730" spans="1:28" x14ac:dyDescent="0.3">
      <c r="A730" s="6" t="s">
        <v>94</v>
      </c>
      <c r="B730" s="6">
        <v>22</v>
      </c>
      <c r="C730" s="1">
        <v>45322</v>
      </c>
      <c r="D730" s="1">
        <v>45321</v>
      </c>
      <c r="E730" s="1">
        <v>45326</v>
      </c>
      <c r="F730">
        <v>40</v>
      </c>
      <c r="G730" s="1">
        <v>45366</v>
      </c>
      <c r="H730" s="1">
        <v>45349</v>
      </c>
      <c r="I730" s="2">
        <v>23140993.535714269</v>
      </c>
      <c r="J730" s="2">
        <v>17552609</v>
      </c>
      <c r="K730" s="2">
        <f>SUMIF('collection only'!D:D,eslam.data!AB730,'collection only'!E:E)</f>
        <v>17552608.990000002</v>
      </c>
      <c r="L730" s="2">
        <v>592347606.25</v>
      </c>
      <c r="O730" s="2">
        <v>88194427.700000003</v>
      </c>
      <c r="P730" s="2">
        <v>17630743.309999999</v>
      </c>
      <c r="Q730" s="2">
        <v>130000</v>
      </c>
      <c r="R730" s="2">
        <v>61582414.390000001</v>
      </c>
      <c r="S730" s="2">
        <v>17753985.355</v>
      </c>
      <c r="T730" s="2">
        <v>17753985.355</v>
      </c>
      <c r="U730" s="2">
        <v>900122.85</v>
      </c>
      <c r="AB730" s="2" t="str">
        <f t="shared" si="16"/>
        <v>Mivida-PK#18922</v>
      </c>
    </row>
    <row r="731" spans="1:28" x14ac:dyDescent="0.3">
      <c r="A731" s="6" t="s">
        <v>94</v>
      </c>
      <c r="B731" s="6">
        <v>23</v>
      </c>
      <c r="C731" s="1">
        <v>45351</v>
      </c>
      <c r="D731" s="1">
        <v>45351</v>
      </c>
      <c r="E731" s="1">
        <v>45357</v>
      </c>
      <c r="F731">
        <v>40</v>
      </c>
      <c r="G731" s="1">
        <v>45397</v>
      </c>
      <c r="H731" s="1">
        <v>45403</v>
      </c>
      <c r="I731" s="2">
        <v>30858954.269999981</v>
      </c>
      <c r="J731" s="2">
        <v>14242173.08</v>
      </c>
      <c r="K731" s="2">
        <f>SUMIF('collection only'!D:D,eslam.data!AB731,'collection only'!E:E)</f>
        <v>14242173.09</v>
      </c>
      <c r="L731" s="2">
        <v>623206560.51999998</v>
      </c>
      <c r="O731" s="2">
        <v>84128553.280000001</v>
      </c>
      <c r="P731" s="2">
        <v>31879195.039999999</v>
      </c>
      <c r="Q731" s="2">
        <v>260000</v>
      </c>
      <c r="R731" s="2">
        <v>64992287.149999999</v>
      </c>
      <c r="S731" s="2">
        <v>18462386.045000002</v>
      </c>
      <c r="T731" s="2">
        <v>18462386.045000002</v>
      </c>
      <c r="U731" s="2">
        <v>912222.85</v>
      </c>
      <c r="AB731" s="2" t="str">
        <f t="shared" si="16"/>
        <v>Mivida-PK#18923</v>
      </c>
    </row>
    <row r="732" spans="1:28" x14ac:dyDescent="0.3">
      <c r="A732" s="6" t="s">
        <v>94</v>
      </c>
      <c r="B732" s="6">
        <v>24</v>
      </c>
      <c r="C732" s="1">
        <v>45382</v>
      </c>
      <c r="D732" s="1">
        <v>45382</v>
      </c>
      <c r="E732" s="1">
        <v>45295</v>
      </c>
      <c r="F732">
        <v>40</v>
      </c>
      <c r="G732" s="1">
        <v>45335</v>
      </c>
      <c r="H732" s="1">
        <v>45434</v>
      </c>
      <c r="I732" s="2">
        <v>16112816.118095281</v>
      </c>
      <c r="J732" s="2">
        <v>13803484.93</v>
      </c>
      <c r="K732" s="2">
        <f>SUMIF('collection only'!D:D,eslam.data!AB732,'collection only'!E:E)</f>
        <v>13803484.92</v>
      </c>
      <c r="L732" s="2">
        <v>639319376.63809526</v>
      </c>
      <c r="O732" s="2">
        <v>96423729.780000001</v>
      </c>
      <c r="P732" s="2">
        <v>32655160.100000001</v>
      </c>
      <c r="Q732" s="2">
        <v>130000</v>
      </c>
      <c r="R732" s="2">
        <v>66746916.670000002</v>
      </c>
      <c r="S732" s="2">
        <v>19192726.879999999</v>
      </c>
      <c r="T732" s="2">
        <v>19192726.879999999</v>
      </c>
      <c r="U732" s="2">
        <v>1304406.8500000001</v>
      </c>
      <c r="AB732" s="2" t="str">
        <f t="shared" si="16"/>
        <v>Mivida-PK#18924</v>
      </c>
    </row>
    <row r="733" spans="1:28" x14ac:dyDescent="0.3">
      <c r="A733" s="6" t="s">
        <v>94</v>
      </c>
      <c r="B733" s="6">
        <v>25</v>
      </c>
      <c r="C733" s="1">
        <v>45412</v>
      </c>
      <c r="D733" s="1">
        <v>45412</v>
      </c>
      <c r="E733" s="1">
        <v>45421</v>
      </c>
      <c r="F733">
        <v>40</v>
      </c>
      <c r="G733" s="1">
        <v>45461</v>
      </c>
      <c r="H733" s="1">
        <v>45449</v>
      </c>
      <c r="I733" s="2">
        <v>29437278.311904792</v>
      </c>
      <c r="J733" s="2">
        <v>28360739.449999999</v>
      </c>
      <c r="K733" s="2">
        <f>SUMIF('collection only'!D:D,eslam.data!AB733,'collection only'!E:E)</f>
        <v>28360739.449999999</v>
      </c>
      <c r="L733" s="2">
        <v>668756654.95000005</v>
      </c>
      <c r="O733" s="2">
        <v>101680151.25</v>
      </c>
      <c r="P733" s="2">
        <v>44526060.5</v>
      </c>
      <c r="Q733" s="2">
        <v>30000</v>
      </c>
      <c r="R733" s="2">
        <v>69988148.310000002</v>
      </c>
      <c r="S733" s="2">
        <v>20096865.975000001</v>
      </c>
      <c r="T733" s="2">
        <v>20096865.975000001</v>
      </c>
      <c r="U733" s="2">
        <v>1306194.3500000001</v>
      </c>
      <c r="AB733" s="2" t="str">
        <f t="shared" si="16"/>
        <v>Mivida-PK#18925</v>
      </c>
    </row>
    <row r="734" spans="1:28" x14ac:dyDescent="0.3">
      <c r="A734" s="6" t="s">
        <v>94</v>
      </c>
      <c r="B734" s="6">
        <v>26</v>
      </c>
      <c r="C734" s="1">
        <v>45443</v>
      </c>
      <c r="D734" s="1">
        <v>45442</v>
      </c>
      <c r="E734" s="1">
        <v>45444</v>
      </c>
      <c r="F734">
        <v>40</v>
      </c>
      <c r="G734" s="1">
        <v>45484</v>
      </c>
      <c r="H734" s="1">
        <v>45476</v>
      </c>
      <c r="I734" s="2">
        <v>16876594.419999961</v>
      </c>
      <c r="J734" s="2">
        <v>14177811.24</v>
      </c>
      <c r="K734" s="2">
        <f>SUMIF('collection only'!D:D,eslam.data!AB734,'collection only'!E:E)</f>
        <v>14177811.26</v>
      </c>
      <c r="L734" s="2">
        <v>685633249.37</v>
      </c>
      <c r="O734" s="2">
        <v>113839940.34999999</v>
      </c>
      <c r="P734" s="2">
        <v>49627280.829999998</v>
      </c>
      <c r="Q734" s="2">
        <v>230000</v>
      </c>
      <c r="R734" s="2">
        <v>71860776.180000007</v>
      </c>
      <c r="S734" s="2">
        <v>20843871.305</v>
      </c>
      <c r="T734" s="2">
        <v>20843871.305</v>
      </c>
      <c r="U734" s="2">
        <v>1314994.3500000001</v>
      </c>
      <c r="AB734" s="2" t="str">
        <f t="shared" si="16"/>
        <v>Mivida-PK#18926</v>
      </c>
    </row>
    <row r="735" spans="1:28" x14ac:dyDescent="0.3">
      <c r="A735" s="6" t="s">
        <v>94</v>
      </c>
      <c r="B735" s="6">
        <v>27</v>
      </c>
      <c r="C735" s="1">
        <v>45473</v>
      </c>
      <c r="D735" s="1">
        <v>45473</v>
      </c>
      <c r="E735" s="1">
        <v>45474</v>
      </c>
      <c r="F735">
        <v>40</v>
      </c>
      <c r="G735" s="1">
        <v>45514</v>
      </c>
      <c r="H735" s="1">
        <v>45505</v>
      </c>
      <c r="I735" s="2">
        <v>14919836.130000001</v>
      </c>
      <c r="J735" s="2">
        <v>4389859.04</v>
      </c>
      <c r="K735" s="2">
        <f>SUMIF('collection only'!D:D,eslam.data!AB735,'collection only'!E:E)</f>
        <v>4389859.04</v>
      </c>
      <c r="L735" s="2">
        <v>700553085.5</v>
      </c>
      <c r="O735" s="2">
        <v>115715406.16</v>
      </c>
      <c r="P735" s="2">
        <v>55352768.729999997</v>
      </c>
      <c r="Q735" s="2">
        <v>130000</v>
      </c>
      <c r="R735" s="2">
        <v>73509397.760000005</v>
      </c>
      <c r="S735" s="2">
        <v>21282403.649999999</v>
      </c>
      <c r="T735" s="2">
        <v>21282403.649999999</v>
      </c>
      <c r="U735" s="2">
        <v>5470850.5999999996</v>
      </c>
      <c r="AB735" s="2" t="str">
        <f t="shared" si="16"/>
        <v>Mivida-PK#18927</v>
      </c>
    </row>
    <row r="736" spans="1:28" x14ac:dyDescent="0.3">
      <c r="A736" s="6" t="s">
        <v>94</v>
      </c>
      <c r="B736" s="6">
        <v>28</v>
      </c>
      <c r="C736" s="1">
        <v>45504</v>
      </c>
      <c r="D736" s="1">
        <v>45503</v>
      </c>
      <c r="E736" s="1">
        <v>45505</v>
      </c>
      <c r="F736">
        <v>40</v>
      </c>
      <c r="G736" s="1">
        <v>45545</v>
      </c>
      <c r="H736" s="1">
        <v>45535</v>
      </c>
      <c r="I736" s="2">
        <v>3487392.6600000858</v>
      </c>
      <c r="J736" s="2">
        <v>2409288.21</v>
      </c>
      <c r="K736" s="2">
        <f>SUMIF('collection only'!D:D,eslam.data!AB736,'collection only'!E:E)</f>
        <v>2409288.21</v>
      </c>
      <c r="L736" s="2">
        <v>704040478.16000009</v>
      </c>
      <c r="O736" s="2">
        <v>115148780.66</v>
      </c>
      <c r="P736" s="2">
        <v>49698695.439999998</v>
      </c>
      <c r="Q736" s="2">
        <v>130000</v>
      </c>
      <c r="R736" s="2">
        <v>73901796.569999993</v>
      </c>
      <c r="S736" s="2">
        <v>21359782.07</v>
      </c>
      <c r="T736" s="2">
        <v>21359782.07</v>
      </c>
      <c r="U736" s="2">
        <v>5480338.0999999996</v>
      </c>
      <c r="AB736" s="2" t="str">
        <f t="shared" si="16"/>
        <v>Mivida-PK#18928</v>
      </c>
    </row>
    <row r="737" spans="1:28" x14ac:dyDescent="0.3">
      <c r="A737" s="6" t="s">
        <v>94</v>
      </c>
      <c r="B737" s="6">
        <v>29</v>
      </c>
      <c r="C737" s="1">
        <v>45535</v>
      </c>
      <c r="D737" s="1">
        <v>45535</v>
      </c>
      <c r="E737" s="1">
        <v>45553</v>
      </c>
      <c r="F737">
        <v>40</v>
      </c>
      <c r="G737" s="1">
        <v>45593</v>
      </c>
      <c r="H737" s="1">
        <v>45561</v>
      </c>
      <c r="I737" s="2">
        <v>369049.78999996191</v>
      </c>
      <c r="J737" s="2">
        <v>2690517.47</v>
      </c>
      <c r="K737" s="2">
        <f>SUMIF('collection only'!D:D,eslam.data!AB737,'collection only'!E:E)</f>
        <v>2690517.47</v>
      </c>
      <c r="L737" s="2">
        <v>704409527.95000005</v>
      </c>
      <c r="O737" s="2">
        <v>118334746.14</v>
      </c>
      <c r="P737" s="2">
        <v>36219473.079999998</v>
      </c>
      <c r="Q737" s="2">
        <v>230000</v>
      </c>
      <c r="R737" s="2">
        <v>73927905.129999995</v>
      </c>
      <c r="S737" s="2">
        <v>21449118.760000002</v>
      </c>
      <c r="T737" s="2">
        <v>21449118.760000002</v>
      </c>
      <c r="U737" s="2">
        <v>5482400</v>
      </c>
      <c r="AB737" s="2" t="str">
        <f t="shared" si="16"/>
        <v>Mivida-PK#18929</v>
      </c>
    </row>
    <row r="738" spans="1:28" x14ac:dyDescent="0.3">
      <c r="A738" s="6" t="s">
        <v>94</v>
      </c>
      <c r="B738" s="6">
        <v>30</v>
      </c>
      <c r="C738" s="1">
        <v>45565</v>
      </c>
      <c r="D738" s="1">
        <v>45565</v>
      </c>
      <c r="E738" s="1">
        <v>45574</v>
      </c>
      <c r="F738">
        <v>40</v>
      </c>
      <c r="G738" s="1">
        <v>45614</v>
      </c>
      <c r="H738" s="1">
        <v>45608</v>
      </c>
      <c r="I738" s="2">
        <v>17653522.65999997</v>
      </c>
      <c r="J738" s="2">
        <v>14412191.130000001</v>
      </c>
      <c r="K738" s="2">
        <f>SUMIF('collection only'!D:D,eslam.data!AB738,'collection only'!E:E)</f>
        <v>14412191.120000001</v>
      </c>
      <c r="L738" s="2">
        <v>722063050.61000001</v>
      </c>
      <c r="O738" s="2">
        <v>118972314.89</v>
      </c>
      <c r="P738" s="2">
        <v>37380637.32</v>
      </c>
      <c r="Q738" s="2">
        <v>230000</v>
      </c>
      <c r="R738" s="2">
        <v>80926432.969999999</v>
      </c>
      <c r="S738" s="2">
        <v>22053462.949999999</v>
      </c>
      <c r="T738" s="2">
        <v>22053462.949999999</v>
      </c>
      <c r="U738" s="2">
        <v>9961433.2400000002</v>
      </c>
      <c r="AB738" s="2" t="str">
        <f t="shared" si="16"/>
        <v>Mivida-PK#18930</v>
      </c>
    </row>
    <row r="739" spans="1:28" x14ac:dyDescent="0.3">
      <c r="A739" s="6" t="s">
        <v>94</v>
      </c>
      <c r="B739" s="6">
        <v>31</v>
      </c>
      <c r="C739" s="1">
        <v>45596</v>
      </c>
      <c r="D739" s="1">
        <v>45596</v>
      </c>
      <c r="E739" s="1">
        <v>45597</v>
      </c>
      <c r="F739">
        <v>40</v>
      </c>
      <c r="G739" s="1">
        <v>45637</v>
      </c>
      <c r="K739" s="2">
        <f>SUMIF('collection only'!D:D,eslam.data!AB739,'collection only'!E:E)</f>
        <v>0</v>
      </c>
      <c r="U739" s="2">
        <v>0</v>
      </c>
      <c r="AB739" s="2" t="str">
        <f t="shared" si="16"/>
        <v>Mivida-PK#18931</v>
      </c>
    </row>
    <row r="740" spans="1:28" x14ac:dyDescent="0.3">
      <c r="A740" s="6" t="s">
        <v>142</v>
      </c>
      <c r="B740" s="6">
        <v>1</v>
      </c>
      <c r="C740" s="1">
        <v>45322</v>
      </c>
      <c r="D740" s="1">
        <v>45322</v>
      </c>
      <c r="E740" s="1">
        <v>45350</v>
      </c>
      <c r="F740">
        <v>42</v>
      </c>
      <c r="G740" s="1">
        <v>45392</v>
      </c>
      <c r="H740" s="1">
        <v>45350</v>
      </c>
      <c r="I740" s="2">
        <v>3847983.19</v>
      </c>
      <c r="J740" s="2">
        <v>475188.5</v>
      </c>
      <c r="K740" s="2">
        <f>SUMIF('collection only'!D:D,eslam.data!AB740,'collection only'!E:E)</f>
        <v>0</v>
      </c>
      <c r="L740" s="2">
        <v>3847983.19</v>
      </c>
      <c r="U740" s="2">
        <v>0</v>
      </c>
      <c r="AB740" s="2" t="str">
        <f t="shared" si="16"/>
        <v>Mobilization1</v>
      </c>
    </row>
    <row r="741" spans="1:28" x14ac:dyDescent="0.3">
      <c r="A741" s="6" t="s">
        <v>148</v>
      </c>
      <c r="B741" s="6">
        <v>1</v>
      </c>
      <c r="C741" s="1">
        <v>45443</v>
      </c>
      <c r="D741" s="1">
        <v>45451</v>
      </c>
      <c r="E741" s="1">
        <v>45417</v>
      </c>
      <c r="F741">
        <v>40</v>
      </c>
      <c r="G741" s="1">
        <v>45457</v>
      </c>
      <c r="K741" s="2">
        <f>SUMIF('collection only'!D:D,eslam.data!AB741,'collection only'!E:E)</f>
        <v>33350000</v>
      </c>
      <c r="U741" s="2">
        <v>0</v>
      </c>
      <c r="AB741" s="2" t="str">
        <f t="shared" si="16"/>
        <v>MOC1</v>
      </c>
    </row>
    <row r="742" spans="1:28" x14ac:dyDescent="0.3">
      <c r="A742" s="6" t="s">
        <v>148</v>
      </c>
      <c r="B742" s="6">
        <v>2</v>
      </c>
      <c r="C742" s="1">
        <v>45473</v>
      </c>
      <c r="D742" s="1">
        <v>45488</v>
      </c>
      <c r="E742" s="1">
        <v>45488</v>
      </c>
      <c r="F742">
        <v>40</v>
      </c>
      <c r="G742" s="1">
        <v>45528</v>
      </c>
      <c r="K742" s="2">
        <f>SUMIF('collection only'!D:D,eslam.data!AB742,'collection only'!E:E)</f>
        <v>0</v>
      </c>
      <c r="U742" s="2">
        <v>0</v>
      </c>
      <c r="AB742" s="2" t="str">
        <f t="shared" si="16"/>
        <v>MOC2</v>
      </c>
    </row>
    <row r="743" spans="1:28" x14ac:dyDescent="0.3">
      <c r="A743" s="6" t="s">
        <v>136</v>
      </c>
      <c r="B743" s="6">
        <v>1</v>
      </c>
      <c r="C743" s="1">
        <v>45412</v>
      </c>
      <c r="D743" s="1">
        <v>45383</v>
      </c>
      <c r="E743" s="1">
        <v>45383</v>
      </c>
      <c r="F743">
        <v>40</v>
      </c>
      <c r="G743" s="1">
        <v>45423</v>
      </c>
      <c r="K743" s="2">
        <f>SUMIF('collection only'!D:D,eslam.data!AB743,'collection only'!E:E)</f>
        <v>0</v>
      </c>
      <c r="U743" s="2">
        <v>0</v>
      </c>
      <c r="AB743" s="2" t="str">
        <f t="shared" si="16"/>
        <v>MOC - DP1</v>
      </c>
    </row>
    <row r="744" spans="1:28" x14ac:dyDescent="0.3">
      <c r="A744" s="6" t="s">
        <v>112</v>
      </c>
      <c r="B744" s="6">
        <v>1</v>
      </c>
      <c r="C744" s="1">
        <v>45230</v>
      </c>
      <c r="D744" s="1">
        <v>45230</v>
      </c>
      <c r="E744" s="1">
        <v>45232</v>
      </c>
      <c r="F744">
        <v>42</v>
      </c>
      <c r="G744" s="1">
        <v>45274</v>
      </c>
      <c r="H744" s="1">
        <v>45232</v>
      </c>
      <c r="I744" s="2">
        <v>3190160</v>
      </c>
      <c r="J744" s="2">
        <v>2360718.4</v>
      </c>
      <c r="K744" s="2">
        <f>SUMIF('collection only'!D:D,eslam.data!AB744,'collection only'!E:E)</f>
        <v>2201210.4</v>
      </c>
      <c r="L744" s="2">
        <v>3190160</v>
      </c>
      <c r="U744" s="2">
        <v>0</v>
      </c>
      <c r="AB744" s="2" t="str">
        <f t="shared" si="16"/>
        <v>New Gas Station1</v>
      </c>
    </row>
    <row r="745" spans="1:28" x14ac:dyDescent="0.3">
      <c r="A745" s="6" t="s">
        <v>112</v>
      </c>
      <c r="B745" s="6">
        <v>2</v>
      </c>
      <c r="C745" s="1">
        <v>45291</v>
      </c>
      <c r="D745" s="1">
        <v>45291</v>
      </c>
      <c r="E745" s="1">
        <v>45292</v>
      </c>
      <c r="F745">
        <v>42</v>
      </c>
      <c r="G745" s="1">
        <v>45334</v>
      </c>
      <c r="K745" s="2">
        <f>SUMIF('collection only'!D:D,eslam.data!AB745,'collection only'!E:E)</f>
        <v>1419355.25</v>
      </c>
      <c r="U745" s="2">
        <v>0</v>
      </c>
      <c r="AB745" s="2" t="str">
        <f t="shared" si="16"/>
        <v>New Gas Station2</v>
      </c>
    </row>
    <row r="746" spans="1:28" x14ac:dyDescent="0.3">
      <c r="A746" s="6" t="s">
        <v>112</v>
      </c>
      <c r="B746" s="6">
        <v>3</v>
      </c>
      <c r="C746" s="1">
        <v>45322</v>
      </c>
      <c r="D746" s="1">
        <v>45323</v>
      </c>
      <c r="E746" s="1">
        <v>45323</v>
      </c>
      <c r="F746">
        <v>42</v>
      </c>
      <c r="G746" s="1">
        <v>45365</v>
      </c>
      <c r="H746" s="1">
        <v>45329</v>
      </c>
      <c r="I746" s="2">
        <v>2793703.2</v>
      </c>
      <c r="J746" s="2">
        <v>1433129.44</v>
      </c>
      <c r="K746" s="2">
        <f>SUMIF('collection only'!D:D,eslam.data!AB746,'collection only'!E:E)</f>
        <v>0</v>
      </c>
      <c r="L746" s="2">
        <v>7183858</v>
      </c>
      <c r="U746" s="2">
        <v>0</v>
      </c>
      <c r="AB746" s="2" t="str">
        <f t="shared" si="16"/>
        <v>New Gas Station3</v>
      </c>
    </row>
    <row r="747" spans="1:28" x14ac:dyDescent="0.3">
      <c r="A747" s="6" t="s">
        <v>112</v>
      </c>
      <c r="B747" s="6">
        <v>4</v>
      </c>
      <c r="C747" s="1">
        <v>45412</v>
      </c>
      <c r="D747" s="1">
        <v>45403</v>
      </c>
      <c r="E747" s="1">
        <v>45403</v>
      </c>
      <c r="F747">
        <v>42</v>
      </c>
      <c r="G747" s="1">
        <v>45445</v>
      </c>
      <c r="H747" s="1">
        <v>45410</v>
      </c>
      <c r="I747" s="2">
        <v>6707619.9900000002</v>
      </c>
      <c r="J747" s="2">
        <v>4963638.79</v>
      </c>
      <c r="K747" s="2">
        <f>SUMIF('collection only'!D:D,eslam.data!AB747,'collection only'!E:E)</f>
        <v>0</v>
      </c>
      <c r="L747" s="2">
        <v>13891477.99</v>
      </c>
      <c r="U747" s="2">
        <v>0</v>
      </c>
      <c r="AB747" s="2" t="str">
        <f t="shared" si="16"/>
        <v>New Gas Station4</v>
      </c>
    </row>
    <row r="748" spans="1:28" x14ac:dyDescent="0.3">
      <c r="A748" s="6" t="s">
        <v>84</v>
      </c>
      <c r="B748" s="6">
        <v>1</v>
      </c>
      <c r="C748" s="1">
        <v>44592</v>
      </c>
      <c r="D748" s="1">
        <v>44591</v>
      </c>
      <c r="E748" s="1">
        <v>44593</v>
      </c>
      <c r="F748">
        <v>51</v>
      </c>
      <c r="G748" s="1">
        <v>44644</v>
      </c>
      <c r="H748" s="1">
        <v>44606</v>
      </c>
      <c r="I748" s="2">
        <v>34312846.600000001</v>
      </c>
      <c r="J748" s="2">
        <v>23504299.920000002</v>
      </c>
      <c r="K748" s="2">
        <f>SUMIF('collection only'!D:D,eslam.data!AB748,'collection only'!E:E)</f>
        <v>111673736</v>
      </c>
      <c r="L748" s="2">
        <v>34312846.600000001</v>
      </c>
      <c r="M748" s="2">
        <v>73512565</v>
      </c>
      <c r="U748" s="2">
        <v>0</v>
      </c>
      <c r="AB748" s="2" t="str">
        <f t="shared" si="16"/>
        <v>New Giza Hospital1</v>
      </c>
    </row>
    <row r="749" spans="1:28" x14ac:dyDescent="0.3">
      <c r="A749" s="6" t="s">
        <v>84</v>
      </c>
      <c r="B749" s="6">
        <v>2</v>
      </c>
      <c r="C749" s="1">
        <v>44620</v>
      </c>
      <c r="D749" s="1">
        <v>44620</v>
      </c>
      <c r="E749" s="1">
        <v>44625</v>
      </c>
      <c r="F749">
        <v>51</v>
      </c>
      <c r="G749" s="1">
        <v>44676</v>
      </c>
      <c r="H749" s="1">
        <v>44641</v>
      </c>
      <c r="I749" s="2">
        <v>20701192.620000001</v>
      </c>
      <c r="J749" s="2">
        <v>13966904.630000001</v>
      </c>
      <c r="K749" s="2">
        <f>SUMIF('collection only'!D:D,eslam.data!AB749,'collection only'!E:E)</f>
        <v>16948027.172380954</v>
      </c>
      <c r="L749" s="2">
        <v>55014039.219999999</v>
      </c>
      <c r="U749" s="2">
        <v>0</v>
      </c>
      <c r="AB749" s="2" t="str">
        <f t="shared" si="16"/>
        <v>New Giza Hospital2</v>
      </c>
    </row>
    <row r="750" spans="1:28" x14ac:dyDescent="0.3">
      <c r="A750" s="6" t="s">
        <v>84</v>
      </c>
      <c r="B750" s="6">
        <v>3</v>
      </c>
      <c r="C750" s="1">
        <v>44651</v>
      </c>
      <c r="D750" s="1">
        <v>44635</v>
      </c>
      <c r="E750" s="1">
        <v>44640</v>
      </c>
      <c r="F750">
        <v>51</v>
      </c>
      <c r="G750" s="1">
        <v>44691</v>
      </c>
      <c r="H750" s="1">
        <v>44648</v>
      </c>
      <c r="I750" s="2">
        <v>-1E-4</v>
      </c>
      <c r="J750" s="2">
        <v>7088017.7699999996</v>
      </c>
      <c r="K750" s="2">
        <f>SUMIF('collection only'!D:D,eslam.data!AB750,'collection only'!E:E)</f>
        <v>7088017</v>
      </c>
      <c r="L750" s="2">
        <v>55014039.219999999</v>
      </c>
      <c r="S750" s="2">
        <v>1642229.32</v>
      </c>
      <c r="T750" s="2">
        <v>1642229.32</v>
      </c>
      <c r="U750" s="2">
        <v>0</v>
      </c>
      <c r="AB750" s="2" t="str">
        <f t="shared" si="16"/>
        <v>New Giza Hospital3</v>
      </c>
    </row>
    <row r="751" spans="1:28" x14ac:dyDescent="0.3">
      <c r="A751" s="6" t="s">
        <v>84</v>
      </c>
      <c r="B751" s="6">
        <v>4</v>
      </c>
      <c r="C751" s="1">
        <v>44651</v>
      </c>
      <c r="D751" s="1">
        <v>44651</v>
      </c>
      <c r="E751" s="1">
        <v>44657</v>
      </c>
      <c r="F751">
        <v>51</v>
      </c>
      <c r="G751" s="1">
        <v>44708</v>
      </c>
      <c r="H751" s="1">
        <v>44675</v>
      </c>
      <c r="I751" s="2">
        <v>43472048.710000008</v>
      </c>
      <c r="J751" s="2">
        <v>25608972.359999999</v>
      </c>
      <c r="K751" s="2">
        <f>SUMIF('collection only'!D:D,eslam.data!AB751,'collection only'!E:E)</f>
        <v>25531752</v>
      </c>
      <c r="L751" s="2">
        <v>98486087.930000007</v>
      </c>
      <c r="S751" s="2">
        <v>2584225.375</v>
      </c>
      <c r="T751" s="2">
        <v>2584225.375</v>
      </c>
      <c r="U751" s="2">
        <v>0</v>
      </c>
      <c r="AB751" s="2" t="str">
        <f t="shared" si="16"/>
        <v>New Giza Hospital4</v>
      </c>
    </row>
    <row r="752" spans="1:28" x14ac:dyDescent="0.3">
      <c r="A752" s="6" t="s">
        <v>84</v>
      </c>
      <c r="B752" s="6">
        <v>5</v>
      </c>
      <c r="C752" s="1">
        <v>44681</v>
      </c>
      <c r="D752" s="1">
        <v>44691</v>
      </c>
      <c r="E752" s="1">
        <v>44691</v>
      </c>
      <c r="F752">
        <v>51</v>
      </c>
      <c r="G752" s="1">
        <v>44742</v>
      </c>
      <c r="H752" s="1">
        <v>44706</v>
      </c>
      <c r="I752" s="2">
        <v>15040366.169999991</v>
      </c>
      <c r="J752" s="2">
        <v>10219240.4</v>
      </c>
      <c r="K752" s="2">
        <f>SUMIF('collection only'!D:D,eslam.data!AB752,'collection only'!E:E)</f>
        <v>9692684</v>
      </c>
      <c r="L752" s="2">
        <v>113526454.09999999</v>
      </c>
      <c r="R752" s="2">
        <v>12821619</v>
      </c>
      <c r="S752" s="2">
        <v>2978829.6349999998</v>
      </c>
      <c r="T752" s="2">
        <v>2978829.6349999998</v>
      </c>
      <c r="U752" s="2">
        <v>447088.63</v>
      </c>
      <c r="AB752" s="2" t="str">
        <f t="shared" si="16"/>
        <v>New Giza Hospital5</v>
      </c>
    </row>
    <row r="753" spans="1:28" x14ac:dyDescent="0.3">
      <c r="A753" s="6" t="s">
        <v>84</v>
      </c>
      <c r="B753" s="6">
        <v>6</v>
      </c>
      <c r="C753" s="1">
        <v>44712</v>
      </c>
      <c r="D753" s="1">
        <v>44712</v>
      </c>
      <c r="E753" s="1">
        <v>44727</v>
      </c>
      <c r="F753">
        <v>51</v>
      </c>
      <c r="G753" s="1">
        <v>44778</v>
      </c>
      <c r="H753" s="1">
        <v>44733</v>
      </c>
      <c r="I753" s="2">
        <v>21219859.00000003</v>
      </c>
      <c r="J753" s="2">
        <v>14292844</v>
      </c>
      <c r="K753" s="2">
        <f>SUMIF('collection only'!D:D,eslam.data!AB753,'collection only'!E:E)</f>
        <v>12645886</v>
      </c>
      <c r="L753" s="2">
        <v>134746313.09999999</v>
      </c>
      <c r="R753" s="2">
        <v>12821619</v>
      </c>
      <c r="S753" s="2">
        <v>3534103.5950000002</v>
      </c>
      <c r="T753" s="2">
        <v>3534103.5950000002</v>
      </c>
      <c r="U753" s="2">
        <v>0</v>
      </c>
      <c r="AB753" s="2" t="str">
        <f t="shared" si="16"/>
        <v>New Giza Hospital6</v>
      </c>
    </row>
    <row r="754" spans="1:28" x14ac:dyDescent="0.3">
      <c r="A754" s="6" t="s">
        <v>84</v>
      </c>
      <c r="B754" s="6">
        <v>7</v>
      </c>
      <c r="C754" s="1">
        <v>44742</v>
      </c>
      <c r="D754" s="1">
        <v>44742</v>
      </c>
      <c r="E754" s="1">
        <v>44735</v>
      </c>
      <c r="F754">
        <v>51</v>
      </c>
      <c r="G754" s="1">
        <v>44786</v>
      </c>
      <c r="H754" s="1">
        <v>44746</v>
      </c>
      <c r="I754" s="2">
        <v>20073764.279999971</v>
      </c>
      <c r="J754" s="2">
        <v>13315074.93</v>
      </c>
      <c r="K754" s="2">
        <f>SUMIF('collection only'!D:D,eslam.data!AB754,'collection only'!E:E)</f>
        <v>12694720</v>
      </c>
      <c r="L754" s="2">
        <v>154820077.38</v>
      </c>
      <c r="R754" s="2">
        <v>12821619.84</v>
      </c>
      <c r="S754" s="2">
        <v>4060000.94</v>
      </c>
      <c r="T754" s="2">
        <v>4060000.94</v>
      </c>
      <c r="U754" s="2">
        <v>0</v>
      </c>
      <c r="AB754" s="2" t="str">
        <f t="shared" si="16"/>
        <v>New Giza Hospital7</v>
      </c>
    </row>
    <row r="755" spans="1:28" x14ac:dyDescent="0.3">
      <c r="A755" s="6" t="s">
        <v>84</v>
      </c>
      <c r="B755" s="6">
        <v>8</v>
      </c>
      <c r="C755" s="1">
        <v>44773</v>
      </c>
      <c r="D755" s="1">
        <v>44780</v>
      </c>
      <c r="E755" s="1">
        <v>44796</v>
      </c>
      <c r="F755">
        <v>51</v>
      </c>
      <c r="G755" s="1">
        <v>44847</v>
      </c>
      <c r="H755" s="1">
        <v>44801</v>
      </c>
      <c r="I755" s="2">
        <v>18180164.070000019</v>
      </c>
      <c r="J755" s="2">
        <v>12573205.029999999</v>
      </c>
      <c r="K755" s="2">
        <f>SUMIF('collection only'!D:D,eslam.data!AB755,'collection only'!E:E)</f>
        <v>11865059</v>
      </c>
      <c r="L755" s="2">
        <v>173000241.44999999</v>
      </c>
      <c r="R755" s="2">
        <v>12821619</v>
      </c>
      <c r="S755" s="2">
        <v>4536350.625</v>
      </c>
      <c r="T755" s="2">
        <v>4536350.625</v>
      </c>
      <c r="U755" s="2">
        <v>2987283.85</v>
      </c>
      <c r="AB755" s="2" t="str">
        <f t="shared" si="16"/>
        <v>New Giza Hospital8</v>
      </c>
    </row>
    <row r="756" spans="1:28" x14ac:dyDescent="0.3">
      <c r="A756" s="6" t="s">
        <v>84</v>
      </c>
      <c r="B756" s="6">
        <v>9</v>
      </c>
      <c r="C756" s="1">
        <v>44804</v>
      </c>
      <c r="D756" s="1">
        <v>44815</v>
      </c>
      <c r="E756" s="1">
        <v>44818</v>
      </c>
      <c r="F756">
        <v>51</v>
      </c>
      <c r="G756" s="1">
        <v>44869</v>
      </c>
      <c r="H756" s="1">
        <v>44826</v>
      </c>
      <c r="I756" s="2">
        <v>23318711.119999971</v>
      </c>
      <c r="J756" s="2">
        <v>15620677.42</v>
      </c>
      <c r="K756" s="2">
        <f>SUMIF('collection only'!D:D,eslam.data!AB756,'collection only'!E:E)</f>
        <v>15594713</v>
      </c>
      <c r="L756" s="2">
        <v>196318952.56999999</v>
      </c>
      <c r="R756" s="2">
        <v>12821619.84</v>
      </c>
      <c r="S756" s="2">
        <v>5147515.8600000003</v>
      </c>
      <c r="T756" s="2">
        <v>5147515.8600000003</v>
      </c>
      <c r="U756" s="2">
        <v>3790429.25</v>
      </c>
      <c r="AB756" s="2" t="str">
        <f t="shared" si="16"/>
        <v>New Giza Hospital9</v>
      </c>
    </row>
    <row r="757" spans="1:28" x14ac:dyDescent="0.3">
      <c r="A757" s="6" t="s">
        <v>84</v>
      </c>
      <c r="B757" s="6">
        <v>10</v>
      </c>
      <c r="C757" s="1">
        <v>44834</v>
      </c>
      <c r="D757" s="1">
        <v>44849</v>
      </c>
      <c r="E757" s="1">
        <v>44852</v>
      </c>
      <c r="F757">
        <v>51</v>
      </c>
      <c r="G757" s="1">
        <v>44903</v>
      </c>
      <c r="H757" s="1">
        <v>44868</v>
      </c>
      <c r="I757" s="2">
        <v>22254898.639999989</v>
      </c>
      <c r="J757" s="2">
        <v>14944068.34</v>
      </c>
      <c r="K757" s="2">
        <f>SUMIF('collection only'!D:D,eslam.data!AB757,'collection only'!E:E)</f>
        <v>14931468</v>
      </c>
      <c r="L757" s="2">
        <v>218573851.21000001</v>
      </c>
      <c r="R757" s="2">
        <v>12821619.84</v>
      </c>
      <c r="S757" s="2">
        <v>5731166.3049999997</v>
      </c>
      <c r="T757" s="2">
        <v>5731166.3049999997</v>
      </c>
      <c r="U757" s="2">
        <v>3910342.85</v>
      </c>
      <c r="AB757" s="2" t="str">
        <f t="shared" si="16"/>
        <v>New Giza Hospital10</v>
      </c>
    </row>
    <row r="758" spans="1:28" x14ac:dyDescent="0.3">
      <c r="A758" s="6" t="s">
        <v>84</v>
      </c>
      <c r="B758" s="6">
        <v>11</v>
      </c>
      <c r="C758" s="1">
        <v>44865</v>
      </c>
      <c r="D758" s="1">
        <v>44875</v>
      </c>
      <c r="E758" s="1">
        <v>44875</v>
      </c>
      <c r="F758">
        <v>51</v>
      </c>
      <c r="G758" s="1">
        <v>44926</v>
      </c>
      <c r="H758" s="1">
        <v>44902</v>
      </c>
      <c r="I758" s="2">
        <v>29701638.200000022</v>
      </c>
      <c r="J758" s="2">
        <v>19999087.829999998</v>
      </c>
      <c r="K758" s="2">
        <f>SUMIF('collection only'!D:D,eslam.data!AB758,'collection only'!E:E)</f>
        <v>19979218</v>
      </c>
      <c r="L758" s="2">
        <v>248275489.41</v>
      </c>
      <c r="P758" s="2">
        <v>47447.199999999997</v>
      </c>
      <c r="R758" s="2">
        <v>12821619.84</v>
      </c>
      <c r="S758" s="2">
        <v>6509322.0199999996</v>
      </c>
      <c r="T758" s="2">
        <v>6509322.0199999996</v>
      </c>
      <c r="U758" s="2">
        <v>3819797.85</v>
      </c>
      <c r="AB758" s="2" t="str">
        <f t="shared" si="16"/>
        <v>New Giza Hospital11</v>
      </c>
    </row>
    <row r="759" spans="1:28" x14ac:dyDescent="0.3">
      <c r="A759" s="6" t="s">
        <v>84</v>
      </c>
      <c r="B759" s="6">
        <v>12</v>
      </c>
      <c r="C759" s="1">
        <v>44895</v>
      </c>
      <c r="D759" s="1">
        <v>44901</v>
      </c>
      <c r="E759" s="1">
        <v>44903</v>
      </c>
      <c r="F759">
        <v>51</v>
      </c>
      <c r="G759" s="1">
        <v>44954</v>
      </c>
      <c r="H759" s="1">
        <v>44924</v>
      </c>
      <c r="I759" s="2">
        <v>25988546.640000019</v>
      </c>
      <c r="J759" s="2">
        <v>21046664.640000001</v>
      </c>
      <c r="K759" s="2">
        <f>SUMIF('collection only'!D:D,eslam.data!AB759,'collection only'!E:E)</f>
        <v>21023839</v>
      </c>
      <c r="L759" s="2">
        <v>274264036.05000001</v>
      </c>
      <c r="O759" s="2">
        <v>4878335.3</v>
      </c>
      <c r="P759" s="2">
        <v>1113844.57</v>
      </c>
      <c r="R759" s="2">
        <v>12821619.84</v>
      </c>
      <c r="S759" s="2">
        <v>7307779.5</v>
      </c>
      <c r="T759" s="2">
        <v>7307779.5</v>
      </c>
      <c r="U759" s="2">
        <v>3966447.85</v>
      </c>
      <c r="AB759" s="2" t="str">
        <f t="shared" si="16"/>
        <v>New Giza Hospital12</v>
      </c>
    </row>
    <row r="760" spans="1:28" x14ac:dyDescent="0.3">
      <c r="A760" s="6" t="s">
        <v>84</v>
      </c>
      <c r="B760" s="6">
        <v>13</v>
      </c>
      <c r="C760" s="1">
        <v>44926</v>
      </c>
      <c r="D760" s="1">
        <v>44931</v>
      </c>
      <c r="E760" s="1">
        <v>44934</v>
      </c>
      <c r="F760">
        <v>51</v>
      </c>
      <c r="G760" s="1">
        <v>44985</v>
      </c>
      <c r="H760" s="1">
        <v>44963</v>
      </c>
      <c r="I760" s="2">
        <v>24670486.269999981</v>
      </c>
      <c r="J760" s="2">
        <v>18169651.25</v>
      </c>
      <c r="K760" s="2">
        <f>SUMIF('collection only'!D:D,eslam.data!AB760,'collection only'!E:E)</f>
        <v>17903308</v>
      </c>
      <c r="L760" s="2">
        <v>298934522.31999999</v>
      </c>
      <c r="O760" s="2">
        <v>7074573</v>
      </c>
      <c r="P760" s="2">
        <v>1237105.25</v>
      </c>
      <c r="R760" s="2">
        <v>12821619.84</v>
      </c>
      <c r="S760" s="2">
        <v>8008229.7949999999</v>
      </c>
      <c r="T760" s="2">
        <v>8008229.7949999999</v>
      </c>
      <c r="U760" s="2">
        <v>3886497.85</v>
      </c>
      <c r="AB760" s="2" t="str">
        <f t="shared" si="16"/>
        <v>New Giza Hospital13</v>
      </c>
    </row>
    <row r="761" spans="1:28" x14ac:dyDescent="0.3">
      <c r="A761" s="6" t="s">
        <v>84</v>
      </c>
      <c r="B761" s="6">
        <v>14</v>
      </c>
      <c r="C761" s="1">
        <v>44957</v>
      </c>
      <c r="D761" s="1">
        <v>44968</v>
      </c>
      <c r="E761" s="1">
        <v>44966</v>
      </c>
      <c r="F761">
        <v>51</v>
      </c>
      <c r="G761" s="1">
        <v>45017</v>
      </c>
      <c r="H761" s="1">
        <v>44999</v>
      </c>
      <c r="I761" s="2">
        <v>21692266.85000002</v>
      </c>
      <c r="J761" s="2">
        <v>14731551.619999999</v>
      </c>
      <c r="K761" s="2">
        <f>SUMIF('collection only'!D:D,eslam.data!AB761,'collection only'!E:E)</f>
        <v>15197022</v>
      </c>
      <c r="L761" s="2">
        <v>320626789.17000002</v>
      </c>
      <c r="O761" s="2">
        <v>6879606.0899999999</v>
      </c>
      <c r="P761" s="2">
        <v>1773014.33</v>
      </c>
      <c r="R761" s="2">
        <v>12821619.84</v>
      </c>
      <c r="S761" s="2">
        <v>8574509.6600000001</v>
      </c>
      <c r="T761" s="2">
        <v>8574509.6600000001</v>
      </c>
      <c r="U761" s="2">
        <v>4107797.85</v>
      </c>
      <c r="AB761" s="2" t="str">
        <f t="shared" si="16"/>
        <v>New Giza Hospital14</v>
      </c>
    </row>
    <row r="762" spans="1:28" x14ac:dyDescent="0.3">
      <c r="A762" s="6" t="s">
        <v>84</v>
      </c>
      <c r="B762" s="6">
        <v>15</v>
      </c>
      <c r="C762" s="1">
        <v>44985</v>
      </c>
      <c r="D762" s="1">
        <v>44999</v>
      </c>
      <c r="E762" s="1">
        <v>45001</v>
      </c>
      <c r="F762">
        <v>51</v>
      </c>
      <c r="G762" s="1">
        <v>45052</v>
      </c>
      <c r="H762" s="1">
        <v>45034</v>
      </c>
      <c r="I762" s="2">
        <v>23725978.809999939</v>
      </c>
      <c r="J762" s="2">
        <v>14839693.08</v>
      </c>
      <c r="K762" s="2">
        <f>SUMIF('collection only'!D:D,eslam.data!AB762,'collection only'!E:E)</f>
        <v>7535461</v>
      </c>
      <c r="L762" s="2">
        <v>344352767.98000002</v>
      </c>
      <c r="O762" s="2">
        <v>5193267.92</v>
      </c>
      <c r="P762" s="2">
        <v>2584321.3199999998</v>
      </c>
      <c r="R762" s="2">
        <v>12821619.84</v>
      </c>
      <c r="S762" s="2">
        <v>9154018.0050000008</v>
      </c>
      <c r="T762" s="2">
        <v>9154018.0050000008</v>
      </c>
      <c r="U762" s="2">
        <v>4143497.85</v>
      </c>
      <c r="AB762" s="2" t="str">
        <f t="shared" si="16"/>
        <v>New Giza Hospital15</v>
      </c>
    </row>
    <row r="763" spans="1:28" x14ac:dyDescent="0.3">
      <c r="A763" s="6" t="s">
        <v>84</v>
      </c>
      <c r="B763" s="6">
        <v>16</v>
      </c>
      <c r="C763" s="1">
        <v>45046</v>
      </c>
      <c r="D763" s="1">
        <v>45035</v>
      </c>
      <c r="E763" s="1">
        <v>45046</v>
      </c>
      <c r="F763">
        <v>51</v>
      </c>
      <c r="G763" s="1">
        <v>45097</v>
      </c>
      <c r="H763" s="1">
        <v>45060</v>
      </c>
      <c r="I763" s="2">
        <v>22492246.099999961</v>
      </c>
      <c r="J763" s="2">
        <v>15222233.720000001</v>
      </c>
      <c r="K763" s="2">
        <f>SUMIF('collection only'!D:D,eslam.data!AB763,'collection only'!E:E)</f>
        <v>7643976</v>
      </c>
      <c r="L763" s="2">
        <v>366845014.07999992</v>
      </c>
      <c r="O763" s="2">
        <v>4834698.32</v>
      </c>
      <c r="P763" s="2">
        <v>3206608.76</v>
      </c>
      <c r="R763" s="2">
        <v>12821619.84</v>
      </c>
      <c r="S763" s="2">
        <v>9734385.4350000005</v>
      </c>
      <c r="T763" s="2">
        <v>9734385.4350000005</v>
      </c>
      <c r="U763" s="2">
        <v>3938997.85</v>
      </c>
      <c r="AB763" s="2" t="str">
        <f t="shared" si="16"/>
        <v>New Giza Hospital16</v>
      </c>
    </row>
    <row r="764" spans="1:28" x14ac:dyDescent="0.3">
      <c r="A764" s="6" t="s">
        <v>84</v>
      </c>
      <c r="B764" s="6">
        <v>17</v>
      </c>
      <c r="C764" s="1">
        <v>45077</v>
      </c>
      <c r="D764" s="1">
        <v>45077</v>
      </c>
      <c r="E764" s="1">
        <v>45080</v>
      </c>
      <c r="F764">
        <v>51</v>
      </c>
      <c r="G764" s="1">
        <v>45131</v>
      </c>
      <c r="H764" s="1">
        <v>45111</v>
      </c>
      <c r="I764" s="2">
        <v>21612019.5200001</v>
      </c>
      <c r="J764" s="2">
        <v>12680990.84</v>
      </c>
      <c r="K764" s="2">
        <f>SUMIF('collection only'!D:D,eslam.data!AB764,'collection only'!E:E)</f>
        <v>0</v>
      </c>
      <c r="L764" s="2">
        <v>388457033.60000002</v>
      </c>
      <c r="O764" s="2">
        <v>4817538.46</v>
      </c>
      <c r="P764" s="2">
        <v>3364840.52</v>
      </c>
      <c r="R764" s="2">
        <v>12821619.84</v>
      </c>
      <c r="S764" s="2">
        <v>10300141.210000001</v>
      </c>
      <c r="T764" s="2">
        <v>10300141.210000001</v>
      </c>
      <c r="U764" s="2">
        <v>6117327.71</v>
      </c>
      <c r="AB764" s="2" t="str">
        <f t="shared" si="16"/>
        <v>New Giza Hospital17</v>
      </c>
    </row>
    <row r="765" spans="1:28" x14ac:dyDescent="0.3">
      <c r="A765" s="6" t="s">
        <v>84</v>
      </c>
      <c r="B765" s="6">
        <v>18</v>
      </c>
      <c r="C765" s="1">
        <v>45107</v>
      </c>
      <c r="D765" s="1">
        <v>45116</v>
      </c>
      <c r="E765" s="1">
        <v>45119</v>
      </c>
      <c r="F765">
        <v>51</v>
      </c>
      <c r="G765" s="1">
        <v>45170</v>
      </c>
      <c r="H765" s="1">
        <v>45144</v>
      </c>
      <c r="I765" s="2">
        <v>9332664.7799999714</v>
      </c>
      <c r="J765" s="2">
        <v>14934202.65</v>
      </c>
      <c r="K765" s="2">
        <f>SUMIF('collection only'!D:D,eslam.data!AB765,'collection only'!E:E)</f>
        <v>14511461</v>
      </c>
      <c r="L765" s="2">
        <v>397789698.38</v>
      </c>
      <c r="O765" s="2">
        <v>21298296.550000001</v>
      </c>
      <c r="P765" s="2">
        <v>3366900.3</v>
      </c>
      <c r="R765" s="2">
        <v>12821619.84</v>
      </c>
      <c r="S765" s="2">
        <v>10955551.154999999</v>
      </c>
      <c r="T765" s="2">
        <v>10955551.154999999</v>
      </c>
      <c r="U765" s="2">
        <v>6117327.71</v>
      </c>
      <c r="AB765" s="2" t="str">
        <f t="shared" si="16"/>
        <v>New Giza Hospital18</v>
      </c>
    </row>
    <row r="766" spans="1:28" x14ac:dyDescent="0.3">
      <c r="A766" s="6" t="s">
        <v>84</v>
      </c>
      <c r="B766" s="6">
        <v>19</v>
      </c>
      <c r="C766" s="1">
        <v>45169</v>
      </c>
      <c r="D766" s="1">
        <v>45150</v>
      </c>
      <c r="E766" s="1">
        <v>45151</v>
      </c>
      <c r="F766">
        <v>51</v>
      </c>
      <c r="G766" s="1">
        <v>45202</v>
      </c>
      <c r="H766" s="1">
        <v>45183</v>
      </c>
      <c r="I766" s="2">
        <v>18985757.50999999</v>
      </c>
      <c r="J766" s="2">
        <v>5705542.3600000003</v>
      </c>
      <c r="K766" s="2">
        <f>SUMIF('collection only'!D:D,eslam.data!AB766,'collection only'!E:E)</f>
        <v>3705542</v>
      </c>
      <c r="L766" s="2">
        <v>416775455.88999999</v>
      </c>
      <c r="O766" s="2">
        <v>10041623.17</v>
      </c>
      <c r="P766" s="2">
        <v>3890054.47</v>
      </c>
      <c r="R766" s="2">
        <v>12821619.84</v>
      </c>
      <c r="S766" s="2">
        <v>11172226.045</v>
      </c>
      <c r="T766" s="2">
        <v>11172226.045</v>
      </c>
      <c r="U766" s="2">
        <v>6117327.71</v>
      </c>
      <c r="AB766" s="2" t="str">
        <f t="shared" si="16"/>
        <v>New Giza Hospital19</v>
      </c>
    </row>
    <row r="767" spans="1:28" x14ac:dyDescent="0.3">
      <c r="A767" s="6" t="s">
        <v>84</v>
      </c>
      <c r="B767" s="6">
        <v>20</v>
      </c>
      <c r="C767" s="1">
        <v>45199</v>
      </c>
      <c r="D767" s="1">
        <v>45199</v>
      </c>
      <c r="E767" s="1">
        <v>45196</v>
      </c>
      <c r="F767">
        <v>51</v>
      </c>
      <c r="G767" s="1">
        <v>45247</v>
      </c>
      <c r="H767" s="1">
        <v>45202</v>
      </c>
      <c r="I767" s="2">
        <v>-9.9999999999999995E-8</v>
      </c>
      <c r="J767" s="2">
        <v>18995740.420000002</v>
      </c>
      <c r="K767" s="2">
        <f>SUMIF('collection only'!D:D,eslam.data!AB767,'collection only'!E:E)</f>
        <v>18995740</v>
      </c>
      <c r="L767" s="2">
        <v>416775455.88999999</v>
      </c>
      <c r="O767" s="2">
        <v>10041623.17</v>
      </c>
      <c r="P767" s="2">
        <v>3890054.47</v>
      </c>
      <c r="R767" s="2">
        <v>12821619.84</v>
      </c>
      <c r="S767" s="2">
        <v>22344452.09</v>
      </c>
      <c r="U767" s="2">
        <v>6117327.71</v>
      </c>
      <c r="AB767" s="2" t="str">
        <f t="shared" si="16"/>
        <v>New Giza Hospital20</v>
      </c>
    </row>
    <row r="768" spans="1:28" x14ac:dyDescent="0.3">
      <c r="A768" s="6" t="s">
        <v>84</v>
      </c>
      <c r="B768" s="6">
        <v>21</v>
      </c>
      <c r="C768" s="1">
        <v>45199</v>
      </c>
      <c r="D768" s="1">
        <v>45199</v>
      </c>
      <c r="E768" s="1">
        <v>45215</v>
      </c>
      <c r="F768">
        <v>51</v>
      </c>
      <c r="G768" s="1">
        <v>45266</v>
      </c>
      <c r="H768" s="1">
        <v>45215</v>
      </c>
      <c r="I768" s="2">
        <v>12758386.30000001</v>
      </c>
      <c r="J768" s="2">
        <v>8010369.2400000002</v>
      </c>
      <c r="K768" s="2">
        <f>SUMIF('collection only'!D:D,eslam.data!AB768,'collection only'!E:E)</f>
        <v>4008305</v>
      </c>
      <c r="L768" s="2">
        <v>429533842.19</v>
      </c>
      <c r="O768" s="2">
        <v>9402295.5299999993</v>
      </c>
      <c r="P768" s="2">
        <v>3259999.96</v>
      </c>
      <c r="R768" s="2">
        <v>12821619</v>
      </c>
      <c r="S768" s="2">
        <v>22981285.530000001</v>
      </c>
      <c r="U768" s="2">
        <v>6117327.71</v>
      </c>
      <c r="AB768" s="2" t="str">
        <f t="shared" si="16"/>
        <v>New Giza Hospital21</v>
      </c>
    </row>
    <row r="769" spans="1:28" x14ac:dyDescent="0.3">
      <c r="A769" s="6" t="s">
        <v>84</v>
      </c>
      <c r="B769" s="6">
        <v>22</v>
      </c>
      <c r="C769" s="1">
        <v>45230</v>
      </c>
      <c r="D769" s="1">
        <v>45235</v>
      </c>
      <c r="E769" s="1">
        <v>45238</v>
      </c>
      <c r="F769">
        <v>51</v>
      </c>
      <c r="G769" s="1">
        <v>45289</v>
      </c>
      <c r="H769" s="1">
        <v>45260</v>
      </c>
      <c r="I769" s="2">
        <v>18598623.83999991</v>
      </c>
      <c r="J769" s="2">
        <v>8695249.5999999996</v>
      </c>
      <c r="K769" s="2">
        <f>SUMIF('collection only'!D:D,eslam.data!AB769,'collection only'!E:E)</f>
        <v>6681249</v>
      </c>
      <c r="L769" s="2">
        <v>448132466.02999991</v>
      </c>
      <c r="O769" s="2">
        <v>2678290.23</v>
      </c>
      <c r="P769" s="2">
        <v>4983458.07</v>
      </c>
      <c r="R769" s="2">
        <v>12821619.84</v>
      </c>
      <c r="S769" s="2">
        <v>23620700.789999999</v>
      </c>
      <c r="U769" s="2">
        <v>6119391.71</v>
      </c>
      <c r="AB769" s="2" t="str">
        <f t="shared" si="16"/>
        <v>New Giza Hospital22</v>
      </c>
    </row>
    <row r="770" spans="1:28" x14ac:dyDescent="0.3">
      <c r="A770" s="6" t="s">
        <v>84</v>
      </c>
      <c r="B770" s="6">
        <v>23</v>
      </c>
      <c r="C770" s="1">
        <v>45260</v>
      </c>
      <c r="D770" s="1">
        <v>45270</v>
      </c>
      <c r="E770" s="1">
        <v>45272</v>
      </c>
      <c r="F770">
        <v>51</v>
      </c>
      <c r="G770" s="1">
        <v>45323</v>
      </c>
      <c r="H770" s="1">
        <v>45318</v>
      </c>
      <c r="I770" s="2">
        <v>9056705.7100000381</v>
      </c>
      <c r="J770" s="2">
        <v>4604562.68</v>
      </c>
      <c r="K770" s="2">
        <f>SUMIF('collection only'!D:D,eslam.data!AB770,'collection only'!E:E)</f>
        <v>3104562</v>
      </c>
      <c r="L770" s="2">
        <v>457189171.73999989</v>
      </c>
      <c r="O770" s="2">
        <v>2083276.16</v>
      </c>
      <c r="P770" s="2">
        <v>4983458.07</v>
      </c>
      <c r="R770" s="2">
        <v>12821619.84</v>
      </c>
      <c r="S770" s="2">
        <v>24065214.300000001</v>
      </c>
      <c r="U770" s="2">
        <v>6133391.71</v>
      </c>
      <c r="AB770" s="2" t="str">
        <f t="shared" si="16"/>
        <v>New Giza Hospital23</v>
      </c>
    </row>
    <row r="771" spans="1:28" x14ac:dyDescent="0.3">
      <c r="A771" s="6" t="s">
        <v>84</v>
      </c>
      <c r="B771" s="6">
        <v>24</v>
      </c>
      <c r="C771" s="1">
        <v>45322</v>
      </c>
      <c r="D771" s="1">
        <v>45334</v>
      </c>
      <c r="E771" s="1">
        <v>45335</v>
      </c>
      <c r="F771">
        <v>51</v>
      </c>
      <c r="G771" s="1">
        <v>45386</v>
      </c>
      <c r="H771" s="1">
        <v>45383</v>
      </c>
      <c r="I771" s="2">
        <v>30645299.930000011</v>
      </c>
      <c r="J771" s="2">
        <v>5494905.7800000003</v>
      </c>
      <c r="K771" s="2">
        <f>SUMIF('collection only'!D:D,eslam.data!AB771,'collection only'!E:E)</f>
        <v>4494905.88</v>
      </c>
      <c r="L771" s="2">
        <v>487834471.67000002</v>
      </c>
      <c r="O771" s="2">
        <v>1034048.23</v>
      </c>
      <c r="P771" s="2">
        <v>5018947.83</v>
      </c>
      <c r="R771" s="2">
        <v>12821619.84</v>
      </c>
      <c r="S771" s="2">
        <v>25619451</v>
      </c>
      <c r="U771" s="2">
        <v>8956130</v>
      </c>
      <c r="AB771" s="2" t="str">
        <f t="shared" ref="AB771:AB834" si="17">A771&amp;B771</f>
        <v>New Giza Hospital24</v>
      </c>
    </row>
    <row r="772" spans="1:28" x14ac:dyDescent="0.3">
      <c r="A772" s="6" t="s">
        <v>84</v>
      </c>
      <c r="B772" s="6">
        <v>25</v>
      </c>
      <c r="C772" s="1">
        <v>45382</v>
      </c>
      <c r="D772" s="1">
        <v>45388</v>
      </c>
      <c r="E772" s="1">
        <v>45389</v>
      </c>
      <c r="F772">
        <v>51</v>
      </c>
      <c r="G772" s="1">
        <v>45440</v>
      </c>
      <c r="H772" s="1">
        <v>45296</v>
      </c>
      <c r="I772" s="2">
        <v>12955562.119999999</v>
      </c>
      <c r="J772" s="2">
        <v>10195246.279999999</v>
      </c>
      <c r="K772" s="2">
        <f>SUMIF('collection only'!D:D,eslam.data!AB772,'collection only'!E:E)</f>
        <v>10195246</v>
      </c>
      <c r="L772" s="2">
        <v>500790033.79000002</v>
      </c>
      <c r="O772" s="2">
        <v>421352.25</v>
      </c>
      <c r="P772" s="2">
        <v>12168583.449999999</v>
      </c>
      <c r="R772" s="2">
        <v>12821619.84</v>
      </c>
      <c r="S772" s="2">
        <v>26268325.91</v>
      </c>
      <c r="U772" s="2">
        <v>8956130.8000000007</v>
      </c>
      <c r="AB772" s="2" t="str">
        <f t="shared" si="17"/>
        <v>New Giza Hospital25</v>
      </c>
    </row>
    <row r="773" spans="1:28" x14ac:dyDescent="0.3">
      <c r="A773" s="6" t="s">
        <v>84</v>
      </c>
      <c r="B773" s="6">
        <v>26</v>
      </c>
      <c r="C773" s="1">
        <v>45412</v>
      </c>
      <c r="D773" s="1">
        <v>45424</v>
      </c>
      <c r="E773" s="1">
        <v>45441</v>
      </c>
      <c r="F773">
        <v>51</v>
      </c>
      <c r="G773" s="1">
        <v>45492</v>
      </c>
      <c r="H773" s="1">
        <v>45456</v>
      </c>
      <c r="I773" s="2">
        <v>15191903.430000011</v>
      </c>
      <c r="J773" s="2">
        <v>17232986.300000001</v>
      </c>
      <c r="K773" s="2">
        <f>SUMIF('collection only'!D:D,eslam.data!AB773,'collection only'!E:E)</f>
        <v>18129119.172380954</v>
      </c>
      <c r="L773" s="2">
        <v>515981937.22000003</v>
      </c>
      <c r="O773" s="2">
        <v>268661.25</v>
      </c>
      <c r="P773" s="2">
        <v>14260202.710000001</v>
      </c>
      <c r="S773" s="2">
        <v>27057529.550000001</v>
      </c>
      <c r="U773" s="2">
        <v>23641604</v>
      </c>
      <c r="AB773" s="2" t="str">
        <f t="shared" si="17"/>
        <v>New Giza Hospital26</v>
      </c>
    </row>
    <row r="774" spans="1:28" x14ac:dyDescent="0.3">
      <c r="A774" s="6" t="s">
        <v>84</v>
      </c>
      <c r="B774" s="6">
        <v>27</v>
      </c>
      <c r="C774" s="1">
        <v>45473</v>
      </c>
      <c r="D774" s="1">
        <v>45487</v>
      </c>
      <c r="E774" s="1">
        <v>45489</v>
      </c>
      <c r="F774">
        <v>51</v>
      </c>
      <c r="G774" s="1">
        <v>45540</v>
      </c>
      <c r="H774" s="1">
        <v>45522</v>
      </c>
      <c r="I774" s="2">
        <v>16227230.20000005</v>
      </c>
      <c r="J774" s="2">
        <v>13715277.6</v>
      </c>
      <c r="K774" s="2">
        <f>SUMIF('collection only'!D:D,eslam.data!AB774,'collection only'!E:E)</f>
        <v>2051894</v>
      </c>
      <c r="L774" s="2">
        <v>532209167.42000002</v>
      </c>
      <c r="O774" s="2">
        <v>268661.25</v>
      </c>
      <c r="P774" s="2">
        <v>14260202</v>
      </c>
      <c r="R774" s="2">
        <v>56175000</v>
      </c>
      <c r="S774" s="2">
        <v>30715749</v>
      </c>
      <c r="U774" s="2">
        <v>20879747</v>
      </c>
      <c r="AB774" s="2" t="str">
        <f t="shared" si="17"/>
        <v>New Giza Hospital27</v>
      </c>
    </row>
    <row r="775" spans="1:28" x14ac:dyDescent="0.3">
      <c r="A775" s="6" t="s">
        <v>84</v>
      </c>
      <c r="B775" s="6">
        <v>28</v>
      </c>
      <c r="C775" s="1">
        <v>45535</v>
      </c>
      <c r="D775" s="1">
        <v>45546</v>
      </c>
      <c r="E775" s="1">
        <v>45547</v>
      </c>
      <c r="F775">
        <v>51</v>
      </c>
      <c r="G775" s="1">
        <v>45598</v>
      </c>
      <c r="H775" s="1">
        <v>45568</v>
      </c>
      <c r="I775" s="2">
        <v>69437921.359999955</v>
      </c>
      <c r="J775" s="2">
        <v>6800969.2400000002</v>
      </c>
      <c r="K775" s="2">
        <f>SUMIF('collection only'!D:D,eslam.data!AB775,'collection only'!E:E)</f>
        <v>5534314</v>
      </c>
      <c r="L775" s="2">
        <v>601647088.77999997</v>
      </c>
      <c r="O775" s="2">
        <v>268661</v>
      </c>
      <c r="P775" s="2">
        <v>18531949</v>
      </c>
      <c r="R775" s="2">
        <v>56175000</v>
      </c>
      <c r="S775" s="2">
        <v>15698247.5</v>
      </c>
      <c r="T775" s="2">
        <v>15698247.5</v>
      </c>
      <c r="U775" s="2">
        <v>9038450</v>
      </c>
      <c r="AB775" s="2" t="str">
        <f t="shared" si="17"/>
        <v>New Giza Hospital28</v>
      </c>
    </row>
    <row r="776" spans="1:28" x14ac:dyDescent="0.3">
      <c r="A776" s="6" t="s">
        <v>84</v>
      </c>
      <c r="B776" s="6">
        <v>29</v>
      </c>
      <c r="C776" s="1">
        <v>45596</v>
      </c>
      <c r="D776" s="1">
        <v>45582</v>
      </c>
      <c r="E776" s="1">
        <v>45584</v>
      </c>
      <c r="F776">
        <v>51</v>
      </c>
      <c r="G776" s="1">
        <v>45635</v>
      </c>
      <c r="K776" s="2">
        <f>SUMIF('collection only'!D:D,eslam.data!AB776,'collection only'!E:E)</f>
        <v>0</v>
      </c>
      <c r="U776" s="2">
        <v>0</v>
      </c>
      <c r="AB776" s="2" t="str">
        <f t="shared" si="17"/>
        <v>New Giza Hospital29</v>
      </c>
    </row>
    <row r="777" spans="1:28" x14ac:dyDescent="0.3">
      <c r="A777" s="6" t="s">
        <v>13</v>
      </c>
      <c r="B777" s="6">
        <v>25</v>
      </c>
      <c r="C777" s="1">
        <v>43008</v>
      </c>
      <c r="D777" s="1">
        <v>43009</v>
      </c>
      <c r="E777" s="1">
        <v>42994</v>
      </c>
      <c r="F777">
        <v>28</v>
      </c>
      <c r="G777" s="1">
        <v>43022</v>
      </c>
      <c r="H777" s="1">
        <v>43019</v>
      </c>
      <c r="I777" s="2">
        <v>3430150</v>
      </c>
      <c r="K777" s="2">
        <f>SUMIF('collection only'!D:D,eslam.data!AB777,'collection only'!E:E)</f>
        <v>2468493.7000000002</v>
      </c>
      <c r="L777" s="2">
        <v>140490291</v>
      </c>
      <c r="O777" s="2">
        <v>1675290.17</v>
      </c>
      <c r="U777" s="2">
        <v>807366.83477800002</v>
      </c>
      <c r="AB777" s="2" t="str">
        <f t="shared" si="17"/>
        <v>NGU 225</v>
      </c>
    </row>
    <row r="778" spans="1:28" x14ac:dyDescent="0.3">
      <c r="A778" s="6" t="s">
        <v>13</v>
      </c>
      <c r="B778" s="6">
        <v>26</v>
      </c>
      <c r="C778" s="1">
        <v>43069</v>
      </c>
      <c r="D778" s="1">
        <v>43069</v>
      </c>
      <c r="E778" s="1">
        <v>43123</v>
      </c>
      <c r="F778">
        <v>28</v>
      </c>
      <c r="G778" s="1">
        <v>43151</v>
      </c>
      <c r="H778" s="1">
        <v>43243</v>
      </c>
      <c r="I778" s="2">
        <v>10391625.25000003</v>
      </c>
      <c r="J778" s="2">
        <v>6719251.5999999996</v>
      </c>
      <c r="K778" s="2">
        <f>SUMIF('collection only'!D:D,eslam.data!AB778,'collection only'!E:E)</f>
        <v>4990186</v>
      </c>
      <c r="L778" s="2">
        <v>150881916.25</v>
      </c>
      <c r="O778" s="2">
        <v>0</v>
      </c>
      <c r="U778" s="2">
        <v>699355.46477800002</v>
      </c>
      <c r="AB778" s="2" t="str">
        <f t="shared" si="17"/>
        <v>NGU 226</v>
      </c>
    </row>
    <row r="779" spans="1:28" x14ac:dyDescent="0.3">
      <c r="A779" s="6" t="s">
        <v>13</v>
      </c>
      <c r="B779" s="6">
        <v>27</v>
      </c>
      <c r="C779" s="1">
        <v>43646</v>
      </c>
      <c r="D779" s="1">
        <v>43646</v>
      </c>
      <c r="E779" s="1">
        <v>43650</v>
      </c>
      <c r="F779">
        <v>28</v>
      </c>
      <c r="G779" s="1">
        <v>43678</v>
      </c>
      <c r="H779" s="1">
        <v>43771</v>
      </c>
      <c r="I779" s="2">
        <v>3035230.3681249921</v>
      </c>
      <c r="J779" s="2">
        <v>1589855.1266846659</v>
      </c>
      <c r="K779" s="2">
        <f>SUMIF('collection only'!D:D,eslam.data!AB779,'collection only'!E:E)</f>
        <v>2104161</v>
      </c>
      <c r="L779" s="2">
        <v>153917146.61812499</v>
      </c>
      <c r="O779" s="2">
        <v>734008.68</v>
      </c>
      <c r="U779" s="2">
        <v>0</v>
      </c>
      <c r="AB779" s="2" t="str">
        <f t="shared" si="17"/>
        <v>NGU 227</v>
      </c>
    </row>
    <row r="780" spans="1:28" x14ac:dyDescent="0.3">
      <c r="A780" s="6" t="s">
        <v>59</v>
      </c>
      <c r="B780" s="6">
        <v>1</v>
      </c>
      <c r="C780" s="1">
        <v>44165</v>
      </c>
      <c r="D780" s="1">
        <v>44160</v>
      </c>
      <c r="E780" s="1">
        <v>44157</v>
      </c>
      <c r="F780">
        <v>56</v>
      </c>
      <c r="G780" s="1">
        <v>44213</v>
      </c>
      <c r="H780" s="1">
        <v>44213</v>
      </c>
      <c r="I780" s="2">
        <v>2407390.5714285709</v>
      </c>
      <c r="J780" s="2">
        <v>10345156.800000001</v>
      </c>
      <c r="K780" s="2">
        <f>SUMIF('collection only'!D:D,eslam.data!AB780,'collection only'!E:E)</f>
        <v>101168059.78999999</v>
      </c>
      <c r="L780" s="2">
        <v>2407390.5714285709</v>
      </c>
      <c r="O780" s="2">
        <v>9271107.1999999993</v>
      </c>
      <c r="U780" s="2">
        <v>0</v>
      </c>
      <c r="AB780" s="2" t="str">
        <f t="shared" si="17"/>
        <v>ORA - ZED1</v>
      </c>
    </row>
    <row r="781" spans="1:28" x14ac:dyDescent="0.3">
      <c r="A781" s="6" t="s">
        <v>59</v>
      </c>
      <c r="B781" s="6">
        <v>2</v>
      </c>
      <c r="C781" s="1">
        <v>44196</v>
      </c>
      <c r="D781" s="1">
        <v>44196</v>
      </c>
      <c r="E781" s="1">
        <v>44187</v>
      </c>
      <c r="F781">
        <v>56</v>
      </c>
      <c r="G781" s="1">
        <v>44243</v>
      </c>
      <c r="H781" s="1">
        <v>44202</v>
      </c>
      <c r="I781" s="2">
        <v>45205427.076190472</v>
      </c>
      <c r="J781" s="2">
        <v>37532508</v>
      </c>
      <c r="K781" s="2">
        <f>SUMIF('collection only'!D:D,eslam.data!AB781,'collection only'!E:E)</f>
        <v>293983829</v>
      </c>
      <c r="L781" s="2">
        <v>47612817.647619054</v>
      </c>
      <c r="N781" s="2">
        <v>256451321</v>
      </c>
      <c r="O781" s="2">
        <v>9882492.6300000008</v>
      </c>
      <c r="U781" s="2">
        <v>10718.864799999999</v>
      </c>
      <c r="AB781" s="2" t="str">
        <f t="shared" si="17"/>
        <v>ORA - ZED2</v>
      </c>
    </row>
    <row r="782" spans="1:28" x14ac:dyDescent="0.3">
      <c r="A782" s="6" t="s">
        <v>59</v>
      </c>
      <c r="B782" s="6">
        <v>3</v>
      </c>
      <c r="C782" s="1">
        <v>44227</v>
      </c>
      <c r="D782" s="1">
        <v>44230</v>
      </c>
      <c r="E782" s="1">
        <v>44227</v>
      </c>
      <c r="F782">
        <v>56</v>
      </c>
      <c r="G782" s="1">
        <v>44283</v>
      </c>
      <c r="H782" s="1">
        <v>44244</v>
      </c>
      <c r="I782" s="2">
        <v>26768107.447619058</v>
      </c>
      <c r="J782" s="2">
        <v>27896354</v>
      </c>
      <c r="K782" s="2">
        <f>SUMIF('collection only'!D:D,eslam.data!AB782,'collection only'!E:E)</f>
        <v>78068925.86300002</v>
      </c>
      <c r="L782" s="2">
        <v>74380925.095238104</v>
      </c>
      <c r="N782" s="2">
        <v>50172571.86300002</v>
      </c>
      <c r="O782" s="2">
        <v>17071953.359999999</v>
      </c>
      <c r="U782" s="2">
        <v>24994.28</v>
      </c>
      <c r="AB782" s="2" t="str">
        <f t="shared" si="17"/>
        <v>ORA - ZED3</v>
      </c>
    </row>
    <row r="783" spans="1:28" x14ac:dyDescent="0.3">
      <c r="A783" s="6" t="s">
        <v>59</v>
      </c>
      <c r="B783" s="6">
        <v>4</v>
      </c>
      <c r="C783" s="1">
        <v>44255</v>
      </c>
      <c r="D783" s="1">
        <v>44255</v>
      </c>
      <c r="E783" s="1">
        <v>44262</v>
      </c>
      <c r="F783">
        <v>56</v>
      </c>
      <c r="G783" s="1">
        <v>44318</v>
      </c>
      <c r="H783" s="1">
        <v>44279</v>
      </c>
      <c r="I783" s="2">
        <v>26593168.54285714</v>
      </c>
      <c r="J783" s="2">
        <v>20888247.392999999</v>
      </c>
      <c r="K783" s="2">
        <f>SUMIF('collection only'!D:D,eslam.data!AB783,'collection only'!E:E)</f>
        <v>45888247.392999999</v>
      </c>
      <c r="L783" s="2">
        <v>100974093.6380952</v>
      </c>
      <c r="N783" s="2">
        <v>25000000</v>
      </c>
      <c r="O783" s="2">
        <v>20604136.5</v>
      </c>
      <c r="U783" s="2">
        <v>50275.41</v>
      </c>
      <c r="AB783" s="2" t="str">
        <f t="shared" si="17"/>
        <v>ORA - ZED4</v>
      </c>
    </row>
    <row r="784" spans="1:28" x14ac:dyDescent="0.3">
      <c r="A784" s="6" t="s">
        <v>59</v>
      </c>
      <c r="B784" s="6">
        <v>5</v>
      </c>
      <c r="C784" s="1">
        <v>44286</v>
      </c>
      <c r="D784" s="1">
        <v>44286</v>
      </c>
      <c r="E784" s="1">
        <v>44292</v>
      </c>
      <c r="F784">
        <v>56</v>
      </c>
      <c r="G784" s="1">
        <v>44348</v>
      </c>
      <c r="H784" s="1">
        <v>44327</v>
      </c>
      <c r="I784" s="2">
        <v>39594206.704761907</v>
      </c>
      <c r="J784" s="2">
        <v>33744386.153999999</v>
      </c>
      <c r="K784" s="2">
        <f>SUMIF('collection only'!D:D,eslam.data!AB784,'collection only'!E:E)</f>
        <v>83744386.153999999</v>
      </c>
      <c r="L784" s="2">
        <v>140568300.34285721</v>
      </c>
      <c r="N784" s="2">
        <v>50000000</v>
      </c>
      <c r="O784" s="2">
        <v>16740725.26</v>
      </c>
      <c r="U784" s="2">
        <v>66054.264800000004</v>
      </c>
      <c r="AB784" s="2" t="str">
        <f t="shared" si="17"/>
        <v>ORA - ZED5</v>
      </c>
    </row>
    <row r="785" spans="1:28" x14ac:dyDescent="0.3">
      <c r="A785" s="6" t="s">
        <v>59</v>
      </c>
      <c r="B785" s="6">
        <v>6</v>
      </c>
      <c r="C785" s="1">
        <v>44316</v>
      </c>
      <c r="D785" s="1">
        <v>44311</v>
      </c>
      <c r="E785" s="1">
        <v>44326</v>
      </c>
      <c r="F785">
        <v>56</v>
      </c>
      <c r="G785" s="1">
        <v>44382</v>
      </c>
      <c r="H785" s="1">
        <v>44355</v>
      </c>
      <c r="I785" s="2">
        <v>13625124.49354911</v>
      </c>
      <c r="J785" s="2">
        <v>4374377.1900000004</v>
      </c>
      <c r="K785" s="2">
        <f>SUMIF('collection only'!D:D,eslam.data!AB785,'collection only'!E:E)</f>
        <v>14374377.190000001</v>
      </c>
      <c r="L785" s="2">
        <v>154193424.83640629</v>
      </c>
      <c r="N785" s="2">
        <v>10000000</v>
      </c>
      <c r="O785" s="2">
        <v>7989637.5617734194</v>
      </c>
      <c r="U785" s="2">
        <v>83003.934800000003</v>
      </c>
      <c r="AB785" s="2" t="str">
        <f t="shared" si="17"/>
        <v>ORA - ZED6</v>
      </c>
    </row>
    <row r="786" spans="1:28" x14ac:dyDescent="0.3">
      <c r="A786" s="6" t="s">
        <v>59</v>
      </c>
      <c r="B786" s="6">
        <v>7</v>
      </c>
      <c r="C786" s="1">
        <v>44347</v>
      </c>
      <c r="D786" s="1">
        <v>44341</v>
      </c>
      <c r="E786" s="1">
        <v>44356</v>
      </c>
      <c r="F786">
        <v>56</v>
      </c>
      <c r="G786" s="1">
        <v>44412</v>
      </c>
      <c r="H786" s="1">
        <v>44392</v>
      </c>
      <c r="I786" s="2">
        <v>11321353.5159747</v>
      </c>
      <c r="J786" s="2">
        <v>5782895.7800000003</v>
      </c>
      <c r="K786" s="2">
        <f>SUMIF('collection only'!D:D,eslam.data!AB786,'collection only'!E:E)</f>
        <v>10782895.780000001</v>
      </c>
      <c r="L786" s="2">
        <v>165514778.35238099</v>
      </c>
      <c r="N786" s="2">
        <v>5000000</v>
      </c>
      <c r="O786" s="2">
        <v>3501497.22</v>
      </c>
      <c r="U786" s="2">
        <v>99063.49</v>
      </c>
      <c r="AB786" s="2" t="str">
        <f t="shared" si="17"/>
        <v>ORA - ZED7</v>
      </c>
    </row>
    <row r="787" spans="1:28" x14ac:dyDescent="0.3">
      <c r="A787" s="6" t="s">
        <v>59</v>
      </c>
      <c r="B787" s="6">
        <v>8</v>
      </c>
      <c r="C787" s="1">
        <v>44377</v>
      </c>
      <c r="D787" s="1">
        <v>44372</v>
      </c>
      <c r="E787" s="1">
        <v>44377</v>
      </c>
      <c r="F787">
        <v>56</v>
      </c>
      <c r="G787" s="1">
        <v>44433</v>
      </c>
      <c r="H787" s="1">
        <v>44420</v>
      </c>
      <c r="I787" s="2">
        <v>26950096.619047642</v>
      </c>
      <c r="J787" s="2">
        <v>24387331.100000001</v>
      </c>
      <c r="K787" s="2">
        <f>SUMIF('collection only'!D:D,eslam.data!AB787,'collection only'!E:E)</f>
        <v>24387331.100000001</v>
      </c>
      <c r="L787" s="2">
        <v>192464874.9714286</v>
      </c>
      <c r="O787" s="2">
        <v>6088729.6399999997</v>
      </c>
      <c r="U787" s="2">
        <v>175458.21</v>
      </c>
      <c r="AB787" s="2" t="str">
        <f t="shared" si="17"/>
        <v>ORA - ZED8</v>
      </c>
    </row>
    <row r="788" spans="1:28" x14ac:dyDescent="0.3">
      <c r="A788" s="6" t="s">
        <v>59</v>
      </c>
      <c r="B788" s="6">
        <v>9</v>
      </c>
      <c r="C788" s="1">
        <v>44408</v>
      </c>
      <c r="D788" s="1">
        <v>44402</v>
      </c>
      <c r="E788" s="1">
        <v>44418</v>
      </c>
      <c r="F788">
        <v>56</v>
      </c>
      <c r="G788" s="1">
        <v>44474</v>
      </c>
      <c r="H788" s="1">
        <v>44459</v>
      </c>
      <c r="I788" s="2">
        <v>27403398.028571401</v>
      </c>
      <c r="J788" s="2">
        <v>22624923.969999999</v>
      </c>
      <c r="K788" s="2">
        <f>SUMIF('collection only'!D:D,eslam.data!AB788,'collection only'!E:E)</f>
        <v>22624923.969999999</v>
      </c>
      <c r="L788" s="2">
        <v>219868273</v>
      </c>
      <c r="O788" s="2">
        <v>5900263.6699999999</v>
      </c>
      <c r="U788" s="2">
        <v>146376.75</v>
      </c>
      <c r="AB788" s="2" t="str">
        <f t="shared" si="17"/>
        <v>ORA - ZED9</v>
      </c>
    </row>
    <row r="789" spans="1:28" x14ac:dyDescent="0.3">
      <c r="A789" s="6" t="s">
        <v>59</v>
      </c>
      <c r="B789" s="6">
        <v>10</v>
      </c>
      <c r="C789" s="1">
        <v>44439</v>
      </c>
      <c r="D789" s="1">
        <v>44433</v>
      </c>
      <c r="E789" s="1">
        <v>44448</v>
      </c>
      <c r="F789">
        <v>56</v>
      </c>
      <c r="G789" s="1">
        <v>44504</v>
      </c>
      <c r="H789" s="1">
        <v>44465</v>
      </c>
      <c r="I789" s="2">
        <v>32858070.066666629</v>
      </c>
      <c r="J789" s="2">
        <v>29047725.550000001</v>
      </c>
      <c r="K789" s="2">
        <f>SUMIF('collection only'!D:D,eslam.data!AB789,'collection only'!E:E)</f>
        <v>29047725.550000001</v>
      </c>
      <c r="L789" s="2">
        <v>252726343.0666666</v>
      </c>
      <c r="O789" s="2">
        <v>8169556.0599999996</v>
      </c>
      <c r="U789" s="2">
        <v>164670.96</v>
      </c>
      <c r="AB789" s="2" t="str">
        <f t="shared" si="17"/>
        <v>ORA - ZED10</v>
      </c>
    </row>
    <row r="790" spans="1:28" x14ac:dyDescent="0.3">
      <c r="A790" s="6" t="s">
        <v>59</v>
      </c>
      <c r="B790" s="6">
        <v>11</v>
      </c>
      <c r="C790" s="1">
        <v>44469</v>
      </c>
      <c r="D790" s="1">
        <v>44464</v>
      </c>
      <c r="E790" s="1">
        <v>44483</v>
      </c>
      <c r="F790">
        <v>56</v>
      </c>
      <c r="G790" s="1">
        <v>44539</v>
      </c>
      <c r="H790" s="1">
        <v>44518</v>
      </c>
      <c r="I790" s="2">
        <v>34769848.599999987</v>
      </c>
      <c r="J790" s="2">
        <v>31056565.550000001</v>
      </c>
      <c r="K790" s="2">
        <f>SUMIF('collection only'!D:D,eslam.data!AB790,'collection only'!E:E)</f>
        <v>0</v>
      </c>
      <c r="L790" s="2">
        <v>287496191.66666663</v>
      </c>
      <c r="O790" s="2">
        <v>10971940.82</v>
      </c>
      <c r="U790" s="2">
        <v>182298.18</v>
      </c>
      <c r="AB790" s="2" t="str">
        <f t="shared" si="17"/>
        <v>ORA - ZED11</v>
      </c>
    </row>
    <row r="791" spans="1:28" x14ac:dyDescent="0.3">
      <c r="A791" s="6" t="s">
        <v>59</v>
      </c>
      <c r="B791" s="6">
        <v>12</v>
      </c>
      <c r="C791" s="1">
        <v>44500</v>
      </c>
      <c r="D791" s="1">
        <v>44494</v>
      </c>
      <c r="E791" s="1">
        <v>44524</v>
      </c>
      <c r="F791">
        <v>56</v>
      </c>
      <c r="G791" s="1">
        <v>44580</v>
      </c>
      <c r="H791" s="1">
        <v>44537</v>
      </c>
      <c r="I791" s="2">
        <v>33050531.676190499</v>
      </c>
      <c r="J791" s="2">
        <v>24536445.629999999</v>
      </c>
      <c r="K791" s="2">
        <f>SUMIF('collection only'!D:D,eslam.data!AB791,'collection only'!E:E)</f>
        <v>0</v>
      </c>
      <c r="L791" s="2">
        <v>320546723.34285712</v>
      </c>
      <c r="O791" s="2">
        <v>7308964.3799999999</v>
      </c>
      <c r="U791" s="2">
        <v>182298.18</v>
      </c>
      <c r="AB791" s="2" t="str">
        <f t="shared" si="17"/>
        <v>ORA - ZED12</v>
      </c>
    </row>
    <row r="792" spans="1:28" x14ac:dyDescent="0.3">
      <c r="A792" s="6" t="s">
        <v>59</v>
      </c>
      <c r="B792" s="6">
        <v>13</v>
      </c>
      <c r="C792" s="1">
        <v>44530</v>
      </c>
      <c r="D792" s="1">
        <v>44525</v>
      </c>
      <c r="E792" s="1">
        <v>44544</v>
      </c>
      <c r="F792">
        <v>56</v>
      </c>
      <c r="G792" s="1">
        <v>44600</v>
      </c>
      <c r="H792" s="1">
        <v>44551</v>
      </c>
      <c r="I792" s="2">
        <v>30511414.971428569</v>
      </c>
      <c r="J792" s="2">
        <v>23914152.624000002</v>
      </c>
      <c r="K792" s="2">
        <f>SUMIF('collection only'!D:D,eslam.data!AB792,'collection only'!E:E)</f>
        <v>0</v>
      </c>
      <c r="L792" s="2">
        <v>351058138.3142857</v>
      </c>
      <c r="O792" s="2">
        <v>5524822.3399999999</v>
      </c>
      <c r="U792" s="2">
        <v>182298.18</v>
      </c>
      <c r="AB792" s="2" t="str">
        <f t="shared" si="17"/>
        <v>ORA - ZED13</v>
      </c>
    </row>
    <row r="793" spans="1:28" x14ac:dyDescent="0.3">
      <c r="A793" s="6" t="s">
        <v>59</v>
      </c>
      <c r="B793" s="6">
        <v>14</v>
      </c>
      <c r="C793" s="1">
        <v>44561</v>
      </c>
      <c r="D793" s="1">
        <v>44555</v>
      </c>
      <c r="E793" s="1">
        <v>44553</v>
      </c>
      <c r="F793">
        <v>56</v>
      </c>
      <c r="G793" s="1">
        <v>44609</v>
      </c>
      <c r="H793" s="1">
        <v>44579</v>
      </c>
      <c r="I793" s="2">
        <v>45635766.952380963</v>
      </c>
      <c r="J793" s="2">
        <v>35917954.710000001</v>
      </c>
      <c r="K793" s="2">
        <f>SUMIF('collection only'!D:D,eslam.data!AB793,'collection only'!E:E)</f>
        <v>0</v>
      </c>
      <c r="L793" s="2">
        <v>396693905.26666671</v>
      </c>
      <c r="O793" s="2">
        <v>3084551.02</v>
      </c>
      <c r="U793" s="2">
        <v>213053.66</v>
      </c>
      <c r="AB793" s="2" t="str">
        <f t="shared" si="17"/>
        <v>ORA - ZED14</v>
      </c>
    </row>
    <row r="794" spans="1:28" x14ac:dyDescent="0.3">
      <c r="A794" s="6" t="s">
        <v>59</v>
      </c>
      <c r="B794" s="6">
        <v>15</v>
      </c>
      <c r="C794" s="1">
        <v>44592</v>
      </c>
      <c r="D794" s="1">
        <v>44586</v>
      </c>
      <c r="E794" s="1">
        <v>44609</v>
      </c>
      <c r="F794">
        <v>56</v>
      </c>
      <c r="G794" s="1">
        <v>44665</v>
      </c>
      <c r="H794" s="1">
        <v>44651</v>
      </c>
      <c r="I794" s="2">
        <v>27710999.542857111</v>
      </c>
      <c r="J794" s="2">
        <v>25550073.062491242</v>
      </c>
      <c r="K794" s="2">
        <f>SUMIF('collection only'!D:D,eslam.data!AB794,'collection only'!E:E)</f>
        <v>0</v>
      </c>
      <c r="L794" s="2">
        <v>424404904.80952382</v>
      </c>
      <c r="O794" s="2">
        <v>6586185.0999999996</v>
      </c>
      <c r="U794" s="2">
        <v>0</v>
      </c>
      <c r="AB794" s="2" t="str">
        <f t="shared" si="17"/>
        <v>ORA - ZED15</v>
      </c>
    </row>
    <row r="795" spans="1:28" x14ac:dyDescent="0.3">
      <c r="A795" s="6" t="s">
        <v>59</v>
      </c>
      <c r="B795" s="6">
        <v>16</v>
      </c>
      <c r="C795" s="1">
        <v>44620</v>
      </c>
      <c r="D795" s="1">
        <v>44617</v>
      </c>
      <c r="E795" s="1">
        <v>44636</v>
      </c>
      <c r="F795">
        <v>56</v>
      </c>
      <c r="G795" s="1">
        <v>44692</v>
      </c>
      <c r="H795" s="1">
        <v>44663</v>
      </c>
      <c r="I795" s="2">
        <v>28676537.66666675</v>
      </c>
      <c r="J795" s="2">
        <v>21942762.07</v>
      </c>
      <c r="K795" s="2">
        <f>SUMIF('collection only'!D:D,eslam.data!AB795,'collection only'!E:E)</f>
        <v>0</v>
      </c>
      <c r="L795" s="2">
        <v>453081442.47619051</v>
      </c>
      <c r="O795" s="2">
        <v>4779083.2699999996</v>
      </c>
      <c r="S795" s="2">
        <v>12012864.945</v>
      </c>
      <c r="T795" s="2">
        <v>12012864.945</v>
      </c>
      <c r="U795" s="2">
        <v>0</v>
      </c>
      <c r="AB795" s="2" t="str">
        <f t="shared" si="17"/>
        <v>ORA - ZED16</v>
      </c>
    </row>
    <row r="796" spans="1:28" x14ac:dyDescent="0.3">
      <c r="A796" s="6" t="s">
        <v>59</v>
      </c>
      <c r="B796" s="6">
        <v>17</v>
      </c>
      <c r="C796" s="1">
        <v>44651</v>
      </c>
      <c r="D796" s="1">
        <v>44645</v>
      </c>
      <c r="E796" s="1">
        <v>44657</v>
      </c>
      <c r="F796">
        <v>56</v>
      </c>
      <c r="G796" s="1">
        <v>44713</v>
      </c>
      <c r="H796" s="1">
        <v>44692</v>
      </c>
      <c r="I796" s="2">
        <v>30883724.266666591</v>
      </c>
      <c r="J796" s="2">
        <v>26002482</v>
      </c>
      <c r="K796" s="2">
        <f>SUMIF('collection only'!D:D,eslam.data!AB796,'collection only'!E:E)</f>
        <v>0</v>
      </c>
      <c r="L796" s="2">
        <v>483965166.7428571</v>
      </c>
      <c r="O796" s="2">
        <v>5232577.92</v>
      </c>
      <c r="U796" s="2">
        <v>0</v>
      </c>
      <c r="AB796" s="2" t="str">
        <f t="shared" si="17"/>
        <v>ORA - ZED17</v>
      </c>
    </row>
    <row r="797" spans="1:28" x14ac:dyDescent="0.3">
      <c r="A797" s="6" t="s">
        <v>59</v>
      </c>
      <c r="B797" s="6">
        <v>18</v>
      </c>
      <c r="C797" s="1">
        <v>44681</v>
      </c>
      <c r="D797" s="1">
        <v>44676</v>
      </c>
      <c r="E797" s="1">
        <v>44678</v>
      </c>
      <c r="F797">
        <v>56</v>
      </c>
      <c r="G797" s="1">
        <v>44734</v>
      </c>
      <c r="H797" s="1">
        <v>44707</v>
      </c>
      <c r="I797" s="2">
        <v>9956410.0190476179</v>
      </c>
      <c r="J797" s="2">
        <v>6791166</v>
      </c>
      <c r="K797" s="2">
        <f>SUMIF('collection only'!D:D,eslam.data!AB797,'collection only'!E:E)</f>
        <v>0</v>
      </c>
      <c r="L797" s="2">
        <v>493921576.76190472</v>
      </c>
      <c r="O797" s="2">
        <v>3421449.48</v>
      </c>
      <c r="U797" s="2">
        <v>0</v>
      </c>
      <c r="AB797" s="2" t="str">
        <f t="shared" si="17"/>
        <v>ORA - ZED18</v>
      </c>
    </row>
    <row r="798" spans="1:28" x14ac:dyDescent="0.3">
      <c r="A798" s="6" t="s">
        <v>59</v>
      </c>
      <c r="B798" s="6">
        <v>19</v>
      </c>
      <c r="C798" s="1">
        <v>44712</v>
      </c>
      <c r="D798" s="1">
        <v>44706</v>
      </c>
      <c r="E798" s="1">
        <v>44718</v>
      </c>
      <c r="F798">
        <v>56</v>
      </c>
      <c r="G798" s="1">
        <v>44774</v>
      </c>
      <c r="H798" s="1">
        <v>44740</v>
      </c>
      <c r="I798" s="2">
        <v>21443765.72380954</v>
      </c>
      <c r="J798" s="2">
        <v>16483568.488933209</v>
      </c>
      <c r="K798" s="2">
        <f>SUMIF('collection only'!D:D,eslam.data!AB798,'collection only'!E:E)</f>
        <v>0</v>
      </c>
      <c r="L798" s="2">
        <v>515365342.48571432</v>
      </c>
      <c r="O798" s="2">
        <v>1543331.93</v>
      </c>
      <c r="U798" s="2">
        <v>0</v>
      </c>
      <c r="AB798" s="2" t="str">
        <f t="shared" si="17"/>
        <v>ORA - ZED19</v>
      </c>
    </row>
    <row r="799" spans="1:28" x14ac:dyDescent="0.3">
      <c r="A799" s="6" t="s">
        <v>59</v>
      </c>
      <c r="B799" s="6">
        <v>20</v>
      </c>
      <c r="C799" s="1">
        <v>44742</v>
      </c>
      <c r="D799" s="1">
        <v>44737</v>
      </c>
      <c r="E799" s="1">
        <v>44748</v>
      </c>
      <c r="F799">
        <v>56</v>
      </c>
      <c r="G799" s="1">
        <v>44804</v>
      </c>
      <c r="H799" s="1">
        <v>44801</v>
      </c>
      <c r="I799" s="2">
        <v>25297815.774505671</v>
      </c>
      <c r="J799" s="2">
        <v>8954952.8699999992</v>
      </c>
      <c r="K799" s="2">
        <f>SUMIF('collection only'!D:D,eslam.data!AB799,'collection only'!E:E)</f>
        <v>16483569.189999999</v>
      </c>
      <c r="L799" s="2">
        <v>540663158.26021993</v>
      </c>
      <c r="O799" s="2">
        <v>852186.42676896555</v>
      </c>
      <c r="U799" s="2">
        <v>0</v>
      </c>
      <c r="AB799" s="2" t="str">
        <f t="shared" si="17"/>
        <v>ORA - ZED20</v>
      </c>
    </row>
    <row r="800" spans="1:28" x14ac:dyDescent="0.3">
      <c r="A800" s="6" t="s">
        <v>59</v>
      </c>
      <c r="B800" s="6">
        <v>21</v>
      </c>
      <c r="C800" s="1">
        <v>44773</v>
      </c>
      <c r="D800" s="1">
        <v>44767</v>
      </c>
      <c r="E800" s="1">
        <v>44782</v>
      </c>
      <c r="F800">
        <v>56</v>
      </c>
      <c r="G800" s="1">
        <v>44838</v>
      </c>
      <c r="H800" s="1">
        <v>44815</v>
      </c>
      <c r="I800" s="2">
        <v>9295356.7830731869</v>
      </c>
      <c r="J800" s="2">
        <v>7443624.2901722193</v>
      </c>
      <c r="K800" s="2">
        <f>SUMIF('collection only'!D:D,eslam.data!AB800,'collection only'!E:E)</f>
        <v>7443623.5300000003</v>
      </c>
      <c r="L800" s="2">
        <v>549958515.04329312</v>
      </c>
      <c r="O800" s="2">
        <v>836488.61824613891</v>
      </c>
      <c r="P800" s="2">
        <v>81555880.443874538</v>
      </c>
      <c r="R800" s="2">
        <v>36726721.206017002</v>
      </c>
      <c r="S800" s="2">
        <v>14457323.234999999</v>
      </c>
      <c r="T800" s="2">
        <v>14457323.234999999</v>
      </c>
      <c r="U800" s="2">
        <v>1401842.4692520499</v>
      </c>
      <c r="AB800" s="2" t="str">
        <f t="shared" si="17"/>
        <v>ORA - ZED21</v>
      </c>
    </row>
    <row r="801" spans="1:28" x14ac:dyDescent="0.3">
      <c r="A801" s="6" t="s">
        <v>59</v>
      </c>
      <c r="B801" s="6">
        <v>22</v>
      </c>
      <c r="C801" s="1">
        <v>44804</v>
      </c>
      <c r="D801" s="1">
        <v>44798</v>
      </c>
      <c r="E801" s="1">
        <v>44811</v>
      </c>
      <c r="F801">
        <v>56</v>
      </c>
      <c r="G801" s="1">
        <v>44867</v>
      </c>
      <c r="H801" s="1">
        <v>44832</v>
      </c>
      <c r="I801" s="2">
        <v>9997079.1376591921</v>
      </c>
      <c r="J801" s="2">
        <v>8098824.8774662018</v>
      </c>
      <c r="K801" s="2">
        <f>SUMIF('collection only'!D:D,eslam.data!AB801,'collection only'!E:E)</f>
        <v>8098825.75</v>
      </c>
      <c r="L801" s="2">
        <v>559955594.18095231</v>
      </c>
      <c r="O801" s="2">
        <v>557383.05724066589</v>
      </c>
      <c r="P801" s="2">
        <v>85664325.182126403</v>
      </c>
      <c r="R801" s="2">
        <v>36749996.002240427</v>
      </c>
      <c r="S801" s="2">
        <v>14712768.92</v>
      </c>
      <c r="T801" s="2">
        <v>14712768.92</v>
      </c>
      <c r="U801" s="2">
        <v>1379966.9772000001</v>
      </c>
      <c r="AB801" s="2" t="str">
        <f t="shared" si="17"/>
        <v>ORA - ZED22</v>
      </c>
    </row>
    <row r="802" spans="1:28" x14ac:dyDescent="0.3">
      <c r="A802" s="6" t="s">
        <v>59</v>
      </c>
      <c r="B802" s="6">
        <v>23</v>
      </c>
      <c r="C802" s="1">
        <v>44834</v>
      </c>
      <c r="D802" s="1">
        <v>44829</v>
      </c>
      <c r="E802" s="1">
        <v>44843</v>
      </c>
      <c r="F802">
        <v>56</v>
      </c>
      <c r="G802" s="1">
        <v>44899</v>
      </c>
      <c r="H802" s="1">
        <v>44861</v>
      </c>
      <c r="I802" s="2">
        <v>27314036.009523869</v>
      </c>
      <c r="J802" s="2">
        <v>22964574.875014011</v>
      </c>
      <c r="K802" s="2">
        <f>SUMIF('collection only'!D:D,eslam.data!AB802,'collection only'!E:E)</f>
        <v>20215840.09</v>
      </c>
      <c r="L802" s="2">
        <v>587269630.19047618</v>
      </c>
      <c r="O802" s="2">
        <v>479281.19364495808</v>
      </c>
      <c r="P802" s="2">
        <v>93161830.553907081</v>
      </c>
      <c r="R802" s="2">
        <v>36812284.016445078</v>
      </c>
      <c r="S802" s="2">
        <v>15427809.82</v>
      </c>
      <c r="T802" s="2">
        <v>15427809.82</v>
      </c>
      <c r="U802" s="2">
        <v>1232906.9942999999</v>
      </c>
      <c r="AB802" s="2" t="str">
        <f t="shared" si="17"/>
        <v>ORA - ZED23</v>
      </c>
    </row>
    <row r="803" spans="1:28" x14ac:dyDescent="0.3">
      <c r="A803" s="6" t="s">
        <v>59</v>
      </c>
      <c r="B803" s="6">
        <v>24</v>
      </c>
      <c r="C803" s="1">
        <v>44926</v>
      </c>
      <c r="D803" s="1">
        <v>44920</v>
      </c>
      <c r="E803" s="1">
        <v>44944</v>
      </c>
      <c r="F803">
        <v>56</v>
      </c>
      <c r="G803" s="1">
        <v>45000</v>
      </c>
      <c r="H803" s="1">
        <v>45007</v>
      </c>
      <c r="I803" s="2">
        <v>11751887.104168531</v>
      </c>
      <c r="J803" s="2">
        <v>7490234.3814101964</v>
      </c>
      <c r="K803" s="2">
        <f>SUMIF('collection only'!D:D,eslam.data!AB803,'collection only'!E:E)</f>
        <v>6648903.3899999997</v>
      </c>
      <c r="L803" s="2">
        <v>599021517.29464471</v>
      </c>
      <c r="O803" s="2">
        <v>269002.80062310322</v>
      </c>
      <c r="P803" s="2">
        <v>98882541.040681541</v>
      </c>
      <c r="R803" s="2">
        <v>36839181.752140477</v>
      </c>
      <c r="S803" s="2">
        <v>15725824.83</v>
      </c>
      <c r="T803" s="2">
        <v>15725824.83</v>
      </c>
      <c r="U803" s="2">
        <v>3165623.4593000002</v>
      </c>
      <c r="AB803" s="2" t="str">
        <f t="shared" si="17"/>
        <v>ORA - ZED24</v>
      </c>
    </row>
    <row r="804" spans="1:28" x14ac:dyDescent="0.3">
      <c r="A804" s="6" t="s">
        <v>59</v>
      </c>
      <c r="B804" s="6">
        <v>25</v>
      </c>
      <c r="C804" s="1">
        <v>44985</v>
      </c>
      <c r="D804" s="1">
        <v>44982</v>
      </c>
      <c r="E804" s="1">
        <v>44997</v>
      </c>
      <c r="F804">
        <v>56</v>
      </c>
      <c r="G804" s="1">
        <v>45053</v>
      </c>
      <c r="H804" s="1">
        <v>45026</v>
      </c>
      <c r="I804" s="2">
        <v>50310527.295831442</v>
      </c>
      <c r="J804" s="2">
        <v>-9163815.8569338322</v>
      </c>
      <c r="K804" s="2">
        <f>SUMIF('collection only'!D:D,eslam.data!AB804,'collection only'!E:E)</f>
        <v>2.0000000000000002E-5</v>
      </c>
      <c r="L804" s="2">
        <v>649332044.59047616</v>
      </c>
      <c r="O804" s="2">
        <v>241736.31760146841</v>
      </c>
      <c r="P804" s="2">
        <v>113559937.6420065</v>
      </c>
      <c r="Q804" s="2">
        <v>3600000</v>
      </c>
      <c r="R804" s="2">
        <v>36956312.691501819</v>
      </c>
      <c r="S804" s="2">
        <v>17045794.510000002</v>
      </c>
      <c r="T804" s="2">
        <v>17045794.510000002</v>
      </c>
      <c r="U804" s="2">
        <v>465623.45929999999</v>
      </c>
      <c r="AB804" s="2" t="str">
        <f t="shared" si="17"/>
        <v>ORA - ZED25</v>
      </c>
    </row>
    <row r="805" spans="1:28" x14ac:dyDescent="0.3">
      <c r="A805" s="6" t="s">
        <v>59</v>
      </c>
      <c r="B805" s="6">
        <v>26</v>
      </c>
      <c r="C805" s="1">
        <v>45016</v>
      </c>
      <c r="D805" s="1">
        <v>45010</v>
      </c>
      <c r="E805" s="1">
        <v>45032</v>
      </c>
      <c r="F805">
        <v>56</v>
      </c>
      <c r="G805" s="1">
        <v>45088</v>
      </c>
      <c r="H805" s="1">
        <v>45047</v>
      </c>
      <c r="I805" s="2">
        <v>19434003.536073331</v>
      </c>
      <c r="J805" s="2">
        <v>16993731.751317501</v>
      </c>
      <c r="K805" s="2">
        <f>SUMIF('collection only'!D:D,eslam.data!AB805,'collection only'!E:E)</f>
        <v>9808194.1199999992</v>
      </c>
      <c r="L805" s="2">
        <v>668766048.12654948</v>
      </c>
      <c r="O805" s="2">
        <v>239033.6571230331</v>
      </c>
      <c r="P805" s="2">
        <v>121577515.47</v>
      </c>
      <c r="Q805" s="2">
        <v>2750000</v>
      </c>
      <c r="R805" s="2">
        <v>37000350.049369931</v>
      </c>
      <c r="S805" s="2">
        <v>17553262</v>
      </c>
      <c r="T805" s="2">
        <v>17553262</v>
      </c>
      <c r="U805" s="2">
        <v>465623.45929999999</v>
      </c>
      <c r="AB805" s="2" t="str">
        <f t="shared" si="17"/>
        <v>ORA - ZED26</v>
      </c>
    </row>
    <row r="806" spans="1:28" x14ac:dyDescent="0.3">
      <c r="A806" s="6" t="s">
        <v>59</v>
      </c>
      <c r="B806" s="6">
        <v>27</v>
      </c>
      <c r="C806" s="1">
        <v>45046</v>
      </c>
      <c r="D806" s="1">
        <v>45041</v>
      </c>
      <c r="E806" s="1">
        <v>45061</v>
      </c>
      <c r="F806">
        <v>56</v>
      </c>
      <c r="G806" s="1">
        <v>45117</v>
      </c>
      <c r="H806" s="1">
        <v>45092</v>
      </c>
      <c r="I806" s="2">
        <v>10662740.41946912</v>
      </c>
      <c r="J806" s="2">
        <v>9042387.5613992214</v>
      </c>
      <c r="K806" s="2">
        <f>SUMIF('collection only'!D:D,eslam.data!AB806,'collection only'!E:E)</f>
        <v>8872947.1400000006</v>
      </c>
      <c r="L806" s="2">
        <v>679428788.5460186</v>
      </c>
      <c r="O806" s="2">
        <v>229309.15668047461</v>
      </c>
      <c r="P806" s="2">
        <v>124928010.98</v>
      </c>
      <c r="Q806" s="2">
        <v>2550000</v>
      </c>
      <c r="R806" s="2">
        <v>37025174.611320183</v>
      </c>
      <c r="S806" s="2">
        <v>17832915.824999999</v>
      </c>
      <c r="T806" s="2">
        <v>17832915.824999999</v>
      </c>
      <c r="U806" s="2">
        <v>465623.45929999999</v>
      </c>
      <c r="AB806" s="2" t="str">
        <f t="shared" si="17"/>
        <v>ORA - ZED27</v>
      </c>
    </row>
    <row r="807" spans="1:28" x14ac:dyDescent="0.3">
      <c r="A807" s="6" t="s">
        <v>59</v>
      </c>
      <c r="B807" s="6">
        <v>28</v>
      </c>
      <c r="C807" s="1">
        <v>45077</v>
      </c>
      <c r="D807" s="1">
        <v>45071</v>
      </c>
      <c r="E807" s="1">
        <v>45092</v>
      </c>
      <c r="F807">
        <v>56</v>
      </c>
      <c r="G807" s="1">
        <v>45148</v>
      </c>
      <c r="H807" s="1">
        <v>45116</v>
      </c>
      <c r="I807" s="2">
        <v>24304667.59683859</v>
      </c>
      <c r="J807" s="2">
        <v>10264179.630000001</v>
      </c>
      <c r="K807" s="2">
        <f>SUMIF('collection only'!D:D,eslam.data!AB807,'collection only'!E:E)</f>
        <v>9105384.6999999993</v>
      </c>
      <c r="L807" s="2">
        <v>703733456.14285719</v>
      </c>
      <c r="O807" s="2">
        <v>156183.29999999999</v>
      </c>
      <c r="P807" s="2">
        <v>132876310.5981652</v>
      </c>
      <c r="Q807" s="2">
        <v>2350000</v>
      </c>
      <c r="R807" s="2">
        <v>37192477.157819517</v>
      </c>
      <c r="S807" s="2">
        <v>18469085.204999998</v>
      </c>
      <c r="T807" s="2">
        <v>18469085.204999998</v>
      </c>
      <c r="U807" s="2">
        <v>489541.14929999999</v>
      </c>
      <c r="AB807" s="2" t="str">
        <f t="shared" si="17"/>
        <v>ORA - ZED28</v>
      </c>
    </row>
    <row r="808" spans="1:28" x14ac:dyDescent="0.3">
      <c r="A808" s="6" t="s">
        <v>59</v>
      </c>
      <c r="B808" s="6">
        <v>29</v>
      </c>
      <c r="C808" s="1">
        <v>45107</v>
      </c>
      <c r="D808" s="1">
        <v>45102</v>
      </c>
      <c r="E808" s="1">
        <v>45124</v>
      </c>
      <c r="F808">
        <v>56</v>
      </c>
      <c r="G808" s="1">
        <v>45180</v>
      </c>
      <c r="H808" s="1">
        <v>45162</v>
      </c>
      <c r="I808" s="2">
        <v>27532348.019047499</v>
      </c>
      <c r="J808" s="2">
        <v>13678389.68</v>
      </c>
      <c r="K808" s="2">
        <f>SUMIF('collection only'!D:D,eslam.data!AB808,'collection only'!E:E)</f>
        <v>10687601.99</v>
      </c>
      <c r="L808" s="2">
        <v>731265804.16190469</v>
      </c>
      <c r="P808" s="2">
        <v>143774737.64831519</v>
      </c>
      <c r="Q808" s="2">
        <v>2400000</v>
      </c>
      <c r="R808" s="2">
        <v>37381001.701620519</v>
      </c>
      <c r="S808" s="2">
        <v>19187904.759237502</v>
      </c>
      <c r="T808" s="2">
        <v>19187904.759237502</v>
      </c>
      <c r="U808" s="2">
        <v>489541.14929999999</v>
      </c>
      <c r="AB808" s="2" t="str">
        <f t="shared" si="17"/>
        <v>ORA - ZED29</v>
      </c>
    </row>
    <row r="809" spans="1:28" x14ac:dyDescent="0.3">
      <c r="A809" s="6" t="s">
        <v>59</v>
      </c>
      <c r="B809" s="6">
        <v>30</v>
      </c>
      <c r="C809" s="1">
        <v>45138</v>
      </c>
      <c r="D809" s="1">
        <v>45132</v>
      </c>
      <c r="E809" s="1">
        <v>45153</v>
      </c>
      <c r="F809">
        <v>56</v>
      </c>
      <c r="G809" s="1">
        <v>45209</v>
      </c>
      <c r="H809" s="1">
        <v>45186</v>
      </c>
      <c r="I809" s="2">
        <v>26015241.190476179</v>
      </c>
      <c r="J809" s="2">
        <v>13092650.18</v>
      </c>
      <c r="K809" s="2">
        <f>SUMIF('collection only'!D:D,eslam.data!AB809,'collection only'!E:E)</f>
        <v>11585957.67</v>
      </c>
      <c r="L809" s="2">
        <v>757281045.35238087</v>
      </c>
      <c r="P809" s="2">
        <v>149337289.367461</v>
      </c>
      <c r="Q809" s="2">
        <v>1900000</v>
      </c>
      <c r="R809" s="2">
        <v>37609920.166881487</v>
      </c>
      <c r="S809" s="2">
        <v>19870804.84</v>
      </c>
      <c r="T809" s="2">
        <v>19870804.84</v>
      </c>
      <c r="U809" s="2">
        <v>489541.14929999999</v>
      </c>
      <c r="AB809" s="2" t="str">
        <f t="shared" si="17"/>
        <v>ORA - ZED30</v>
      </c>
    </row>
    <row r="810" spans="1:28" x14ac:dyDescent="0.3">
      <c r="A810" s="6" t="s">
        <v>59</v>
      </c>
      <c r="B810" s="6">
        <v>31</v>
      </c>
      <c r="C810" s="1">
        <v>45169</v>
      </c>
      <c r="D810" s="1">
        <v>45163</v>
      </c>
      <c r="E810" s="1">
        <v>45186</v>
      </c>
      <c r="F810">
        <v>56</v>
      </c>
      <c r="G810" s="1">
        <v>45242</v>
      </c>
      <c r="H810" s="1">
        <v>45196</v>
      </c>
      <c r="I810" s="2">
        <v>26102241.228571411</v>
      </c>
      <c r="J810" s="2">
        <v>12746258.220000001</v>
      </c>
      <c r="K810" s="2">
        <f>SUMIF('collection only'!D:D,eslam.data!AB810,'collection only'!E:E)</f>
        <v>10253641.199999999</v>
      </c>
      <c r="L810" s="2">
        <v>783383286.58095229</v>
      </c>
      <c r="P810" s="2">
        <v>156088918.08518499</v>
      </c>
      <c r="Q810" s="2">
        <v>1800000</v>
      </c>
      <c r="R810" s="2">
        <v>37790500.732142463</v>
      </c>
      <c r="S810" s="2">
        <v>20555988.670000002</v>
      </c>
      <c r="T810" s="2">
        <v>20555988.670000002</v>
      </c>
      <c r="U810" s="2">
        <v>508143.15410769201</v>
      </c>
      <c r="AB810" s="2" t="str">
        <f t="shared" si="17"/>
        <v>ORA - ZED31</v>
      </c>
    </row>
    <row r="811" spans="1:28" x14ac:dyDescent="0.3">
      <c r="A811" s="6" t="s">
        <v>59</v>
      </c>
      <c r="B811" s="6">
        <v>32</v>
      </c>
      <c r="C811" s="1">
        <v>45199</v>
      </c>
      <c r="D811" s="1">
        <v>45194</v>
      </c>
      <c r="E811" s="1">
        <v>45211</v>
      </c>
      <c r="F811">
        <v>56</v>
      </c>
      <c r="G811" s="1">
        <v>45267</v>
      </c>
      <c r="H811" s="1">
        <v>45241</v>
      </c>
      <c r="I811" s="2">
        <v>24532813.971428629</v>
      </c>
      <c r="J811" s="2">
        <v>17052495.52</v>
      </c>
      <c r="K811" s="2">
        <f>SUMIF('collection only'!D:D,eslam.data!AB811,'collection only'!E:E)</f>
        <v>8010573.1699999999</v>
      </c>
      <c r="L811" s="2">
        <v>807916100.55238092</v>
      </c>
      <c r="P811" s="2">
        <v>169479041.64357209</v>
      </c>
      <c r="Q811" s="2">
        <v>1800000</v>
      </c>
      <c r="R811" s="2">
        <v>37962018.232788898</v>
      </c>
      <c r="S811" s="2">
        <v>21199975.0394875</v>
      </c>
      <c r="T811" s="2">
        <v>21199975.0394875</v>
      </c>
      <c r="U811" s="2">
        <v>566244.256319231</v>
      </c>
      <c r="AB811" s="2" t="str">
        <f t="shared" si="17"/>
        <v>ORA - ZED32</v>
      </c>
    </row>
    <row r="812" spans="1:28" x14ac:dyDescent="0.3">
      <c r="A812" s="6" t="s">
        <v>59</v>
      </c>
      <c r="B812" s="6">
        <v>33</v>
      </c>
      <c r="C812" s="1">
        <v>45230</v>
      </c>
      <c r="D812" s="1">
        <v>45224</v>
      </c>
      <c r="E812" s="1">
        <v>45241</v>
      </c>
      <c r="F812">
        <v>56</v>
      </c>
      <c r="G812" s="1">
        <v>45297</v>
      </c>
      <c r="H812" s="1">
        <v>45277</v>
      </c>
      <c r="I812" s="2">
        <v>20642302.21904755</v>
      </c>
      <c r="J812" s="2">
        <v>13971110.85</v>
      </c>
      <c r="K812" s="2">
        <f>SUMIF('collection only'!D:D,eslam.data!AB812,'collection only'!E:E)</f>
        <v>12164893.390000001</v>
      </c>
      <c r="L812" s="2">
        <v>828558402.77142847</v>
      </c>
      <c r="P812" s="2">
        <v>183850209.866249</v>
      </c>
      <c r="Q812" s="2">
        <v>1800000</v>
      </c>
      <c r="R812" s="2">
        <v>38104925.544940077</v>
      </c>
      <c r="S812" s="2">
        <v>21741835.472737499</v>
      </c>
      <c r="T812" s="2">
        <v>21741835.472737499</v>
      </c>
      <c r="U812" s="2">
        <v>728244.256319231</v>
      </c>
      <c r="AB812" s="2" t="str">
        <f t="shared" si="17"/>
        <v>ORA - ZED33</v>
      </c>
    </row>
    <row r="813" spans="1:28" x14ac:dyDescent="0.3">
      <c r="A813" s="6" t="s">
        <v>59</v>
      </c>
      <c r="B813" s="6">
        <v>34</v>
      </c>
      <c r="C813" s="1">
        <v>45260</v>
      </c>
      <c r="D813" s="1">
        <v>45255</v>
      </c>
      <c r="E813" s="1">
        <v>45277</v>
      </c>
      <c r="F813">
        <v>56</v>
      </c>
      <c r="G813" s="1">
        <v>45333</v>
      </c>
      <c r="H813" s="1">
        <v>45319</v>
      </c>
      <c r="I813" s="2">
        <v>14702199.580952531</v>
      </c>
      <c r="J813" s="2">
        <v>11514703.33</v>
      </c>
      <c r="K813" s="2">
        <f>SUMIF('collection only'!D:D,eslam.data!AB813,'collection only'!E:E)</f>
        <v>9568963.5</v>
      </c>
      <c r="L813" s="2">
        <v>843260602.35238099</v>
      </c>
      <c r="P813" s="2">
        <v>188799507.80000001</v>
      </c>
      <c r="Q813" s="2">
        <v>2350000</v>
      </c>
      <c r="R813" s="2">
        <v>38207159.383073851</v>
      </c>
      <c r="S813" s="2">
        <v>22127768.210000001</v>
      </c>
      <c r="T813" s="2">
        <v>22127768.210000001</v>
      </c>
      <c r="U813" s="2">
        <v>866366.57631923095</v>
      </c>
      <c r="AB813" s="2" t="str">
        <f t="shared" si="17"/>
        <v>ORA - ZED34</v>
      </c>
    </row>
    <row r="814" spans="1:28" x14ac:dyDescent="0.3">
      <c r="A814" s="6" t="s">
        <v>59</v>
      </c>
      <c r="B814" s="6">
        <v>35</v>
      </c>
      <c r="C814" s="1">
        <v>45291</v>
      </c>
      <c r="D814" s="1">
        <v>45285</v>
      </c>
      <c r="E814" s="1">
        <v>45305</v>
      </c>
      <c r="F814">
        <v>56</v>
      </c>
      <c r="G814" s="1">
        <v>45361</v>
      </c>
      <c r="H814" s="1">
        <v>45333</v>
      </c>
      <c r="I814" s="2">
        <v>13918410.75238085</v>
      </c>
      <c r="J814" s="2">
        <v>11302280.92</v>
      </c>
      <c r="K814" s="2">
        <f>SUMIF('collection only'!D:D,eslam.data!AB814,'collection only'!E:E)</f>
        <v>7391485.2599999998</v>
      </c>
      <c r="L814" s="2">
        <v>857179013.10476184</v>
      </c>
      <c r="P814" s="2">
        <v>199336628.66999999</v>
      </c>
      <c r="Q814" s="2">
        <v>2600000</v>
      </c>
      <c r="R814" s="2">
        <v>40055372.183652543</v>
      </c>
      <c r="S814" s="2">
        <v>22493126.489999998</v>
      </c>
      <c r="T814" s="2">
        <v>22493126.489999998</v>
      </c>
      <c r="U814" s="2">
        <v>866366.57631923095</v>
      </c>
      <c r="AB814" s="2" t="str">
        <f t="shared" si="17"/>
        <v>ORA - ZED35</v>
      </c>
    </row>
    <row r="815" spans="1:28" x14ac:dyDescent="0.3">
      <c r="A815" s="6" t="s">
        <v>59</v>
      </c>
      <c r="B815" s="6">
        <v>36</v>
      </c>
      <c r="C815" s="1">
        <v>45322</v>
      </c>
      <c r="D815" s="1">
        <v>45316</v>
      </c>
      <c r="E815" s="1">
        <v>45333</v>
      </c>
      <c r="F815">
        <v>56</v>
      </c>
      <c r="G815" s="1">
        <v>45389</v>
      </c>
      <c r="H815" s="1">
        <v>45363</v>
      </c>
      <c r="I815" s="2">
        <v>9427629.6761904955</v>
      </c>
      <c r="J815" s="2">
        <v>30791363.32</v>
      </c>
      <c r="K815" s="2">
        <f>SUMIF('collection only'!D:D,eslam.data!AB815,'collection only'!E:E)</f>
        <v>7054023.71</v>
      </c>
      <c r="L815" s="2">
        <v>866606642.78095233</v>
      </c>
      <c r="P815" s="2">
        <v>202490336.730703</v>
      </c>
      <c r="Q815" s="2">
        <v>2950000</v>
      </c>
      <c r="R815" s="2">
        <v>40124683.555326447</v>
      </c>
      <c r="S815" s="2">
        <v>22740601.77</v>
      </c>
      <c r="T815" s="2">
        <v>22740601.77</v>
      </c>
      <c r="U815" s="2">
        <v>1287275.40795385</v>
      </c>
      <c r="AB815" s="2" t="str">
        <f t="shared" si="17"/>
        <v>ORA - ZED36</v>
      </c>
    </row>
    <row r="816" spans="1:28" x14ac:dyDescent="0.3">
      <c r="A816" s="6" t="s">
        <v>59</v>
      </c>
      <c r="B816" s="6">
        <v>37</v>
      </c>
      <c r="C816" s="1">
        <v>45351</v>
      </c>
      <c r="D816" s="1">
        <v>45347</v>
      </c>
      <c r="E816" s="1">
        <v>45363</v>
      </c>
      <c r="F816">
        <v>56</v>
      </c>
      <c r="G816" s="1">
        <v>45419</v>
      </c>
      <c r="H816" s="1">
        <v>45406</v>
      </c>
      <c r="I816" s="2">
        <v>11141064.952381009</v>
      </c>
      <c r="J816" s="2">
        <v>9469567.9299999997</v>
      </c>
      <c r="K816" s="2">
        <f>SUMIF('collection only'!D:D,eslam.data!AB816,'collection only'!E:E)</f>
        <v>23554316.100000001</v>
      </c>
      <c r="L816" s="2">
        <v>877747707.73333335</v>
      </c>
      <c r="P816" s="2">
        <v>205574473.03249499</v>
      </c>
      <c r="Q816" s="2">
        <v>3350000</v>
      </c>
      <c r="R816" s="2">
        <v>40202154.536805063</v>
      </c>
      <c r="S816" s="2">
        <v>23033054.727987502</v>
      </c>
      <c r="T816" s="2">
        <v>23033054.727987502</v>
      </c>
      <c r="U816" s="2">
        <v>1416236.9829538499</v>
      </c>
      <c r="AB816" s="2" t="str">
        <f t="shared" si="17"/>
        <v>ORA - ZED37</v>
      </c>
    </row>
    <row r="817" spans="1:28" x14ac:dyDescent="0.3">
      <c r="A817" s="6" t="s">
        <v>59</v>
      </c>
      <c r="B817" s="6">
        <v>38</v>
      </c>
      <c r="C817" s="1">
        <v>45382</v>
      </c>
      <c r="D817" s="1">
        <v>45376</v>
      </c>
      <c r="E817" s="1">
        <v>45389</v>
      </c>
      <c r="F817">
        <v>56</v>
      </c>
      <c r="G817" s="1">
        <v>45445</v>
      </c>
      <c r="H817" s="1">
        <v>45421</v>
      </c>
      <c r="I817" s="2">
        <v>15909843.43809521</v>
      </c>
      <c r="J817" s="2">
        <v>12665876.689999999</v>
      </c>
      <c r="K817" s="2">
        <f>SUMIF('collection only'!D:D,eslam.data!AB817,'collection only'!E:E)</f>
        <v>17627053.170000002</v>
      </c>
      <c r="L817" s="2">
        <v>893657551.17142856</v>
      </c>
      <c r="P817" s="2">
        <v>212207212.15682501</v>
      </c>
      <c r="Q817" s="2">
        <v>3550000</v>
      </c>
      <c r="R817" s="2">
        <v>40322143.223500587</v>
      </c>
      <c r="S817" s="2">
        <v>23450688.118237499</v>
      </c>
      <c r="T817" s="2">
        <v>23450688.118237499</v>
      </c>
      <c r="U817" s="2">
        <v>1426063.9</v>
      </c>
      <c r="AB817" s="2" t="str">
        <f t="shared" si="17"/>
        <v>ORA - ZED38</v>
      </c>
    </row>
    <row r="818" spans="1:28" x14ac:dyDescent="0.3">
      <c r="A818" s="6" t="s">
        <v>59</v>
      </c>
      <c r="B818" s="6">
        <v>39</v>
      </c>
      <c r="C818" s="1">
        <v>45412</v>
      </c>
      <c r="D818" s="1">
        <v>45407</v>
      </c>
      <c r="E818" s="1">
        <v>45421</v>
      </c>
      <c r="F818">
        <v>56</v>
      </c>
      <c r="G818" s="1">
        <v>45477</v>
      </c>
      <c r="H818" s="1">
        <v>45449</v>
      </c>
      <c r="I818" s="2">
        <v>9971577.2285714149</v>
      </c>
      <c r="J818" s="2">
        <v>7606231.5</v>
      </c>
      <c r="K818" s="2">
        <f>SUMIF('collection only'!D:D,eslam.data!AB818,'collection only'!E:E)</f>
        <v>7606231.6299999999</v>
      </c>
      <c r="L818" s="2">
        <v>903629128.39999998</v>
      </c>
      <c r="P818" s="2">
        <v>212836770.28</v>
      </c>
      <c r="Q818" s="2">
        <v>5150000</v>
      </c>
      <c r="R818" s="2">
        <v>40471225.402262971</v>
      </c>
      <c r="S818" s="2">
        <v>23712442.02</v>
      </c>
      <c r="T818" s="2">
        <v>23712442.02</v>
      </c>
      <c r="U818" s="2">
        <v>1543257.1129538501</v>
      </c>
      <c r="AB818" s="2" t="str">
        <f t="shared" si="17"/>
        <v>ORA - ZED39</v>
      </c>
    </row>
    <row r="819" spans="1:28" x14ac:dyDescent="0.3">
      <c r="A819" s="6" t="s">
        <v>59</v>
      </c>
      <c r="B819" s="6">
        <v>40</v>
      </c>
      <c r="C819" s="1">
        <v>45443</v>
      </c>
      <c r="D819" s="1">
        <v>45437</v>
      </c>
      <c r="E819" s="1">
        <v>45449</v>
      </c>
      <c r="F819">
        <v>56</v>
      </c>
      <c r="G819" s="1">
        <v>45505</v>
      </c>
      <c r="H819" s="1">
        <v>45474</v>
      </c>
      <c r="I819" s="2">
        <v>7576454.8952381611</v>
      </c>
      <c r="J819" s="2">
        <v>6599009.5800000001</v>
      </c>
      <c r="K819" s="2">
        <f>SUMIF('collection only'!D:D,eslam.data!AB819,'collection only'!E:E)</f>
        <v>3717952.37</v>
      </c>
      <c r="L819" s="2">
        <v>911205583.29523814</v>
      </c>
      <c r="P819" s="2">
        <v>217295013.58597901</v>
      </c>
      <c r="Q819" s="2">
        <v>5311993</v>
      </c>
      <c r="R819" s="2">
        <v>40584498.796910591</v>
      </c>
      <c r="S819" s="2">
        <v>23911323.960000001</v>
      </c>
      <c r="T819" s="2">
        <v>23911323.960000001</v>
      </c>
      <c r="U819" s="2">
        <v>1866239.86</v>
      </c>
      <c r="AB819" s="2" t="str">
        <f t="shared" si="17"/>
        <v>ORA - ZED40</v>
      </c>
    </row>
    <row r="820" spans="1:28" x14ac:dyDescent="0.3">
      <c r="A820" s="6" t="s">
        <v>59</v>
      </c>
      <c r="B820" s="6">
        <v>41</v>
      </c>
      <c r="C820" s="1">
        <v>45473</v>
      </c>
      <c r="D820" s="1">
        <v>45468</v>
      </c>
      <c r="E820" s="1">
        <v>45489</v>
      </c>
      <c r="F820">
        <v>56</v>
      </c>
      <c r="G820" s="1">
        <v>45545</v>
      </c>
      <c r="H820" s="1">
        <v>45535</v>
      </c>
      <c r="I820" s="2">
        <v>4542501.8190475702</v>
      </c>
      <c r="J820" s="2">
        <v>3961614.17</v>
      </c>
      <c r="K820" s="2">
        <f>SUMIF('collection only'!D:D,eslam.data!AB820,'collection only'!E:E)</f>
        <v>4428778.21</v>
      </c>
      <c r="L820" s="2">
        <v>915748085.11428571</v>
      </c>
      <c r="P820" s="2">
        <v>218624574.92612699</v>
      </c>
      <c r="Q820" s="2">
        <v>4611993</v>
      </c>
      <c r="R820" s="2">
        <v>40652412.433034956</v>
      </c>
      <c r="S820" s="2">
        <v>24038387.234250002</v>
      </c>
      <c r="T820" s="2">
        <v>24038387.234250002</v>
      </c>
      <c r="U820" s="2">
        <v>2836219.6904538502</v>
      </c>
      <c r="AB820" s="2" t="str">
        <f t="shared" si="17"/>
        <v>ORA - ZED41</v>
      </c>
    </row>
    <row r="821" spans="1:28" x14ac:dyDescent="0.3">
      <c r="A821" s="6" t="s">
        <v>59</v>
      </c>
      <c r="B821" s="6">
        <v>42</v>
      </c>
      <c r="C821" s="1">
        <v>45504</v>
      </c>
      <c r="D821" s="1">
        <v>45498</v>
      </c>
      <c r="E821" s="1">
        <v>45511</v>
      </c>
      <c r="F821">
        <v>56</v>
      </c>
      <c r="G821" s="1">
        <v>45567</v>
      </c>
      <c r="H821" s="1">
        <v>45536</v>
      </c>
      <c r="I821" s="2">
        <v>5377971.1809523106</v>
      </c>
      <c r="J821" s="2">
        <v>3504951.97</v>
      </c>
      <c r="K821" s="2">
        <f>SUMIF('collection only'!D:D,eslam.data!AB821,'collection only'!E:E)</f>
        <v>70851.77</v>
      </c>
      <c r="L821" s="2">
        <v>921126056.29523802</v>
      </c>
      <c r="P821" s="2">
        <v>221585074.860771</v>
      </c>
      <c r="Q821" s="2">
        <v>5650000</v>
      </c>
      <c r="R821" s="2">
        <v>40732816.931013137</v>
      </c>
      <c r="S821" s="2">
        <v>24179558.97775</v>
      </c>
      <c r="T821" s="2">
        <v>24179558.97775</v>
      </c>
      <c r="U821" s="2">
        <v>3321663.7779538501</v>
      </c>
      <c r="AB821" s="2" t="str">
        <f t="shared" si="17"/>
        <v>ORA - ZED42</v>
      </c>
    </row>
    <row r="822" spans="1:28" x14ac:dyDescent="0.3">
      <c r="A822" s="6" t="s">
        <v>59</v>
      </c>
      <c r="B822" s="6">
        <v>43</v>
      </c>
      <c r="C822" s="1">
        <v>45535</v>
      </c>
      <c r="D822" s="1">
        <v>45529</v>
      </c>
      <c r="E822" s="1">
        <v>45540</v>
      </c>
      <c r="F822">
        <v>56</v>
      </c>
      <c r="G822" s="1">
        <v>45596</v>
      </c>
      <c r="H822" s="1">
        <v>45557</v>
      </c>
      <c r="I822" s="2">
        <v>11538786.400000099</v>
      </c>
      <c r="J822" s="2">
        <v>11004454.560000001</v>
      </c>
      <c r="K822" s="2">
        <f>SUMIF('collection only'!D:D,eslam.data!AB822,'collection only'!E:E)</f>
        <v>6004454.5300000003</v>
      </c>
      <c r="L822" s="2">
        <v>932664842.69523811</v>
      </c>
      <c r="P822" s="2">
        <v>225919078.56999999</v>
      </c>
      <c r="Q822" s="2">
        <v>5200000</v>
      </c>
      <c r="R822" s="2">
        <v>40983305.275484107</v>
      </c>
      <c r="S822" s="2">
        <v>24482452.120000001</v>
      </c>
      <c r="T822" s="2">
        <v>24482452.120000001</v>
      </c>
      <c r="U822" s="2">
        <v>3555974.5004538498</v>
      </c>
      <c r="AB822" s="2" t="str">
        <f t="shared" si="17"/>
        <v>ORA - ZED43</v>
      </c>
    </row>
    <row r="823" spans="1:28" x14ac:dyDescent="0.3">
      <c r="A823" s="6" t="s">
        <v>59</v>
      </c>
      <c r="B823" s="6">
        <v>44</v>
      </c>
      <c r="C823" s="1">
        <v>45565</v>
      </c>
      <c r="D823" s="1">
        <v>45560</v>
      </c>
      <c r="E823" s="1">
        <v>45572</v>
      </c>
      <c r="F823">
        <v>56</v>
      </c>
      <c r="G823" s="1">
        <v>45628</v>
      </c>
      <c r="H823" s="1">
        <v>45580</v>
      </c>
      <c r="I823" s="2">
        <v>5304711.9523808956</v>
      </c>
      <c r="J823" s="2">
        <v>4559905.68</v>
      </c>
      <c r="K823" s="2">
        <f>SUMIF('collection only'!D:D,eslam.data!AB823,'collection only'!E:E)</f>
        <v>0</v>
      </c>
      <c r="L823" s="2">
        <v>937969554.64761901</v>
      </c>
      <c r="P823" s="2">
        <v>231364687.56628001</v>
      </c>
      <c r="Q823" s="2">
        <v>5600000</v>
      </c>
      <c r="R823" s="2">
        <v>41098461.971329443</v>
      </c>
      <c r="S823" s="2">
        <v>24621700.809500001</v>
      </c>
      <c r="T823" s="2">
        <v>24621700.809500001</v>
      </c>
      <c r="U823" s="2">
        <v>3555974.5004538498</v>
      </c>
      <c r="AB823" s="2" t="str">
        <f t="shared" si="17"/>
        <v>ORA - ZED44</v>
      </c>
    </row>
    <row r="824" spans="1:28" x14ac:dyDescent="0.3">
      <c r="A824" s="6" t="s">
        <v>59</v>
      </c>
      <c r="B824" s="6">
        <v>45</v>
      </c>
      <c r="C824" s="1">
        <v>45596</v>
      </c>
      <c r="D824" s="1">
        <v>45590</v>
      </c>
      <c r="E824" s="1">
        <v>45605</v>
      </c>
      <c r="F824">
        <v>56</v>
      </c>
      <c r="G824" s="1">
        <v>45661</v>
      </c>
      <c r="K824" s="2">
        <f>SUMIF('collection only'!D:D,eslam.data!AB824,'collection only'!E:E)</f>
        <v>0</v>
      </c>
      <c r="U824" s="2">
        <v>0</v>
      </c>
      <c r="AB824" s="2" t="str">
        <f t="shared" si="17"/>
        <v>ORA - ZED45</v>
      </c>
    </row>
    <row r="825" spans="1:28" x14ac:dyDescent="0.3">
      <c r="A825" s="6" t="s">
        <v>104</v>
      </c>
      <c r="B825" s="6">
        <v>1</v>
      </c>
      <c r="C825" s="1">
        <v>44895</v>
      </c>
      <c r="D825" s="1">
        <v>44890</v>
      </c>
      <c r="E825" s="1">
        <v>44906</v>
      </c>
      <c r="F825">
        <v>56</v>
      </c>
      <c r="G825" s="1">
        <v>44962</v>
      </c>
      <c r="H825" s="1">
        <v>44915</v>
      </c>
      <c r="I825" s="2">
        <v>2611606.828571429</v>
      </c>
      <c r="J825" s="2">
        <v>2167633.670250528</v>
      </c>
      <c r="K825" s="2">
        <f>SUMIF('collection only'!D:D,eslam.data!AB825,'collection only'!E:E)</f>
        <v>11802742.07</v>
      </c>
      <c r="L825" s="2">
        <v>2611606.828571429</v>
      </c>
      <c r="P825" s="2">
        <v>503419.58617999993</v>
      </c>
      <c r="S825" s="2">
        <v>68554.675000000003</v>
      </c>
      <c r="T825" s="2">
        <v>68554.675000000003</v>
      </c>
      <c r="U825" s="2">
        <v>0</v>
      </c>
      <c r="AB825" s="2" t="str">
        <f t="shared" si="17"/>
        <v>ORA - ZED - Landscape1</v>
      </c>
    </row>
    <row r="826" spans="1:28" x14ac:dyDescent="0.3">
      <c r="A826" s="6" t="s">
        <v>104</v>
      </c>
      <c r="B826" s="6">
        <v>2</v>
      </c>
      <c r="C826" s="1">
        <v>44926</v>
      </c>
      <c r="D826" s="1">
        <v>44920</v>
      </c>
      <c r="E826" s="1">
        <v>44936</v>
      </c>
      <c r="F826">
        <v>56</v>
      </c>
      <c r="G826" s="1">
        <v>44992</v>
      </c>
      <c r="H826" s="1">
        <v>44958</v>
      </c>
      <c r="I826" s="2">
        <v>2071867.533333333</v>
      </c>
      <c r="J826" s="2">
        <v>1719650.0562636431</v>
      </c>
      <c r="K826" s="2">
        <f>SUMIF('collection only'!D:D,eslam.data!AB826,'collection only'!E:E)</f>
        <v>1719649.2</v>
      </c>
      <c r="L826" s="2">
        <v>4683474.3619047618</v>
      </c>
      <c r="P826" s="2">
        <v>1329550.32398466</v>
      </c>
      <c r="R826" s="2">
        <v>30299.390754232591</v>
      </c>
      <c r="S826" s="2">
        <v>122941.2</v>
      </c>
      <c r="T826" s="2">
        <v>122941.2</v>
      </c>
      <c r="U826" s="2">
        <v>0</v>
      </c>
      <c r="AB826" s="2" t="str">
        <f t="shared" si="17"/>
        <v>ORA - ZED - Landscape2</v>
      </c>
    </row>
    <row r="827" spans="1:28" x14ac:dyDescent="0.3">
      <c r="A827" s="6" t="s">
        <v>104</v>
      </c>
      <c r="B827" s="6">
        <v>3</v>
      </c>
      <c r="C827" s="1">
        <v>44957</v>
      </c>
      <c r="D827" s="1">
        <v>44951</v>
      </c>
      <c r="E827" s="1">
        <v>44951</v>
      </c>
      <c r="F827">
        <v>56</v>
      </c>
      <c r="G827" s="1">
        <v>45007</v>
      </c>
      <c r="H827" s="1">
        <v>44983</v>
      </c>
      <c r="I827" s="2">
        <v>2138801.7904761899</v>
      </c>
      <c r="J827" s="2">
        <v>1775205.48089737</v>
      </c>
      <c r="K827" s="2">
        <f>SUMIF('collection only'!D:D,eslam.data!AB827,'collection only'!E:E)</f>
        <v>1775205.58</v>
      </c>
      <c r="L827" s="2">
        <v>6822276.1523809517</v>
      </c>
      <c r="P827" s="2">
        <v>2116384.0302827298</v>
      </c>
      <c r="R827" s="2">
        <v>118260.2959780877</v>
      </c>
      <c r="S827" s="2">
        <v>179084.745</v>
      </c>
      <c r="T827" s="2">
        <v>179084.745</v>
      </c>
      <c r="U827" s="2">
        <v>0</v>
      </c>
      <c r="AB827" s="2" t="str">
        <f t="shared" si="17"/>
        <v>ORA - ZED - Landscape3</v>
      </c>
    </row>
    <row r="828" spans="1:28" x14ac:dyDescent="0.3">
      <c r="A828" s="6" t="s">
        <v>104</v>
      </c>
      <c r="B828" s="6">
        <v>4</v>
      </c>
      <c r="C828" s="1">
        <v>44985</v>
      </c>
      <c r="D828" s="1">
        <v>44982</v>
      </c>
      <c r="E828" s="1">
        <v>44983</v>
      </c>
      <c r="F828">
        <v>56</v>
      </c>
      <c r="G828" s="1">
        <v>45039</v>
      </c>
      <c r="H828" s="1">
        <v>45026</v>
      </c>
      <c r="I828" s="2">
        <v>4909563.9142857147</v>
      </c>
      <c r="J828" s="2">
        <v>4074938.0511045801</v>
      </c>
      <c r="K828" s="2">
        <f>SUMIF('collection only'!D:D,eslam.data!AB828,'collection only'!E:E)</f>
        <v>4074938.81</v>
      </c>
      <c r="L828" s="2">
        <v>11731840.06666667</v>
      </c>
      <c r="P828" s="2">
        <v>4050371.3818666502</v>
      </c>
      <c r="R828" s="2">
        <v>639071.43954930885</v>
      </c>
      <c r="S828" s="2">
        <v>307960.8</v>
      </c>
      <c r="T828" s="2">
        <v>307960.8</v>
      </c>
      <c r="U828" s="2">
        <v>0</v>
      </c>
      <c r="AB828" s="2" t="str">
        <f t="shared" si="17"/>
        <v>ORA - ZED - Landscape4</v>
      </c>
    </row>
    <row r="829" spans="1:28" x14ac:dyDescent="0.3">
      <c r="A829" s="6" t="s">
        <v>104</v>
      </c>
      <c r="B829" s="6">
        <v>5</v>
      </c>
      <c r="C829" s="1">
        <v>45016</v>
      </c>
      <c r="D829" s="1">
        <v>45010</v>
      </c>
      <c r="E829" s="1">
        <v>45026</v>
      </c>
      <c r="F829">
        <v>56</v>
      </c>
      <c r="G829" s="1">
        <v>45082</v>
      </c>
      <c r="H829" s="1">
        <v>45047</v>
      </c>
      <c r="I829" s="2">
        <v>3861209.6</v>
      </c>
      <c r="J829" s="2">
        <v>3204803.9680011738</v>
      </c>
      <c r="K829" s="2">
        <f>SUMIF('collection only'!D:D,eslam.data!AB829,'collection only'!E:E)</f>
        <v>2726488.3</v>
      </c>
      <c r="L829" s="2">
        <v>15593049.66666667</v>
      </c>
      <c r="P829" s="2">
        <v>5404662.8768366994</v>
      </c>
      <c r="R829" s="2">
        <v>772348.39810074901</v>
      </c>
      <c r="S829" s="2">
        <v>409317.55</v>
      </c>
      <c r="T829" s="2">
        <v>409317.55</v>
      </c>
      <c r="U829" s="2">
        <v>0</v>
      </c>
      <c r="AB829" s="2" t="str">
        <f t="shared" si="17"/>
        <v>ORA - ZED - Landscape5</v>
      </c>
    </row>
    <row r="830" spans="1:28" x14ac:dyDescent="0.3">
      <c r="A830" s="6" t="s">
        <v>104</v>
      </c>
      <c r="B830" s="6">
        <v>6</v>
      </c>
      <c r="C830" s="1">
        <v>45046</v>
      </c>
      <c r="D830" s="1">
        <v>45041</v>
      </c>
      <c r="E830" s="1">
        <v>45057</v>
      </c>
      <c r="F830">
        <v>56</v>
      </c>
      <c r="G830" s="1">
        <v>45113</v>
      </c>
      <c r="H830" s="1">
        <v>45084</v>
      </c>
      <c r="I830" s="2">
        <v>3232045.3523809519</v>
      </c>
      <c r="J830" s="2">
        <v>3160913.3163209171</v>
      </c>
      <c r="K830" s="2">
        <f>SUMIF('collection only'!D:D,eslam.data!AB830,'collection only'!E:E)</f>
        <v>3120690.89</v>
      </c>
      <c r="L830" s="2">
        <v>18825095.019047622</v>
      </c>
      <c r="P830" s="2">
        <v>6624089.2241659993</v>
      </c>
      <c r="R830" s="2">
        <v>816946.8693735596</v>
      </c>
      <c r="S830" s="2">
        <v>494158.74</v>
      </c>
      <c r="T830" s="2">
        <v>494158.74</v>
      </c>
      <c r="U830" s="2">
        <v>0</v>
      </c>
      <c r="AB830" s="2" t="str">
        <f t="shared" si="17"/>
        <v>ORA - ZED - Landscape6</v>
      </c>
    </row>
    <row r="831" spans="1:28" x14ac:dyDescent="0.3">
      <c r="A831" s="6" t="s">
        <v>104</v>
      </c>
      <c r="B831" s="6">
        <v>7</v>
      </c>
      <c r="C831" s="1">
        <v>45077</v>
      </c>
      <c r="D831" s="1">
        <v>45071</v>
      </c>
      <c r="E831" s="1">
        <v>45084</v>
      </c>
      <c r="F831">
        <v>56</v>
      </c>
      <c r="G831" s="1">
        <v>45140</v>
      </c>
      <c r="H831" s="1">
        <v>45124</v>
      </c>
      <c r="I831" s="2">
        <v>1440674.761904761</v>
      </c>
      <c r="J831" s="2">
        <v>1045760.053159377</v>
      </c>
      <c r="K831" s="2">
        <f>SUMIF('collection only'!D:D,eslam.data!AB831,'collection only'!E:E)</f>
        <v>964764.3</v>
      </c>
      <c r="L831" s="2">
        <v>20265769.780952379</v>
      </c>
      <c r="P831" s="2">
        <v>7155995.1362478388</v>
      </c>
      <c r="R831" s="2">
        <v>835084.58319647505</v>
      </c>
      <c r="S831" s="2">
        <v>531976.45499999996</v>
      </c>
      <c r="T831" s="2">
        <v>531976.45499999996</v>
      </c>
      <c r="U831" s="2">
        <v>0</v>
      </c>
      <c r="AB831" s="2" t="str">
        <f t="shared" si="17"/>
        <v>ORA - ZED - Landscape7</v>
      </c>
    </row>
    <row r="832" spans="1:28" x14ac:dyDescent="0.3">
      <c r="A832" s="6" t="s">
        <v>104</v>
      </c>
      <c r="B832" s="6">
        <v>8</v>
      </c>
      <c r="C832" s="1">
        <v>45107</v>
      </c>
      <c r="D832" s="1">
        <v>45102</v>
      </c>
      <c r="E832" s="1">
        <v>45116</v>
      </c>
      <c r="F832">
        <v>56</v>
      </c>
      <c r="G832" s="1">
        <v>45172</v>
      </c>
      <c r="H832" s="1">
        <v>45147</v>
      </c>
      <c r="I832" s="2">
        <v>11600772.26942257</v>
      </c>
      <c r="J832" s="2">
        <v>9578640.9798947722</v>
      </c>
      <c r="K832" s="2">
        <f>SUMIF('collection only'!D:D,eslam.data!AB832,'collection only'!E:E)</f>
        <v>5158038.9400000004</v>
      </c>
      <c r="L832" s="2">
        <v>31866542.050374951</v>
      </c>
      <c r="P832" s="2">
        <v>10056562.050738931</v>
      </c>
      <c r="Q832" s="2">
        <v>200000</v>
      </c>
      <c r="R832" s="2">
        <v>5892201.0450631296</v>
      </c>
      <c r="S832" s="2">
        <v>836496.72882234002</v>
      </c>
      <c r="T832" s="2">
        <v>836496.72882234002</v>
      </c>
      <c r="U832" s="2">
        <v>0</v>
      </c>
      <c r="AB832" s="2" t="str">
        <f t="shared" si="17"/>
        <v>ORA - ZED - Landscape8</v>
      </c>
    </row>
    <row r="833" spans="1:28" x14ac:dyDescent="0.3">
      <c r="A833" s="6" t="s">
        <v>104</v>
      </c>
      <c r="B833" s="6">
        <v>9</v>
      </c>
      <c r="C833" s="1">
        <v>45138</v>
      </c>
      <c r="D833" s="1">
        <v>45132</v>
      </c>
      <c r="E833" s="1">
        <v>45145</v>
      </c>
      <c r="F833">
        <v>56</v>
      </c>
      <c r="G833" s="1">
        <v>45201</v>
      </c>
      <c r="H833" s="1">
        <v>45186</v>
      </c>
      <c r="I833" s="2">
        <v>3994751.4353393279</v>
      </c>
      <c r="J833" s="2">
        <v>3636861.919795007</v>
      </c>
      <c r="K833" s="2">
        <f>SUMIF('collection only'!D:D,eslam.data!AB833,'collection only'!E:E)</f>
        <v>3863087.97</v>
      </c>
      <c r="L833" s="2">
        <v>35861293.485714279</v>
      </c>
      <c r="P833" s="2">
        <v>10889989.70639769</v>
      </c>
      <c r="R833" s="2">
        <v>5974589.29</v>
      </c>
      <c r="S833" s="2">
        <v>941358.95</v>
      </c>
      <c r="T833" s="2">
        <v>941358.95</v>
      </c>
      <c r="U833" s="2">
        <v>0</v>
      </c>
      <c r="AB833" s="2" t="str">
        <f t="shared" si="17"/>
        <v>ORA - ZED - Landscape9</v>
      </c>
    </row>
    <row r="834" spans="1:28" x14ac:dyDescent="0.3">
      <c r="A834" s="6" t="s">
        <v>104</v>
      </c>
      <c r="B834" s="6">
        <v>10</v>
      </c>
      <c r="C834" s="1">
        <v>45169</v>
      </c>
      <c r="D834" s="1">
        <v>45163</v>
      </c>
      <c r="E834" s="1">
        <v>45179</v>
      </c>
      <c r="F834">
        <v>56</v>
      </c>
      <c r="G834" s="1">
        <v>45235</v>
      </c>
      <c r="H834" s="1">
        <v>45209</v>
      </c>
      <c r="I834" s="2">
        <v>3258480.285714291</v>
      </c>
      <c r="J834" s="2">
        <v>2654538.63</v>
      </c>
      <c r="K834" s="2">
        <f>SUMIF('collection only'!D:D,eslam.data!AB834,'collection only'!E:E)</f>
        <v>6562980.7200000007</v>
      </c>
      <c r="L834" s="2">
        <v>39119773.77142857</v>
      </c>
      <c r="P834" s="2">
        <v>12128157.279999999</v>
      </c>
      <c r="Q834" s="2">
        <v>50000</v>
      </c>
      <c r="R834" s="2">
        <v>6008554.2000000002</v>
      </c>
      <c r="S834" s="2">
        <v>1026894.06</v>
      </c>
      <c r="T834" s="2">
        <v>1026894.06</v>
      </c>
      <c r="U834" s="2">
        <v>0</v>
      </c>
      <c r="AB834" s="2" t="str">
        <f t="shared" si="17"/>
        <v>ORA - ZED - Landscape10</v>
      </c>
    </row>
    <row r="835" spans="1:28" x14ac:dyDescent="0.3">
      <c r="A835" s="6" t="s">
        <v>104</v>
      </c>
      <c r="B835" s="6">
        <v>11</v>
      </c>
      <c r="C835" s="1">
        <v>45199</v>
      </c>
      <c r="D835" s="1">
        <v>45194</v>
      </c>
      <c r="E835" s="1">
        <v>45208</v>
      </c>
      <c r="F835">
        <v>56</v>
      </c>
      <c r="G835" s="1">
        <v>45264</v>
      </c>
      <c r="H835" s="1">
        <v>45234</v>
      </c>
      <c r="I835" s="2">
        <v>6742108.104761906</v>
      </c>
      <c r="J835" s="2">
        <v>6014170.71</v>
      </c>
      <c r="K835" s="2">
        <f>SUMIF('collection only'!D:D,eslam.data!AB835,'collection only'!E:E)</f>
        <v>5312426.17</v>
      </c>
      <c r="L835" s="2">
        <v>45861881.876190484</v>
      </c>
      <c r="P835" s="2">
        <v>14252099.550000001</v>
      </c>
      <c r="Q835" s="2">
        <v>100000</v>
      </c>
      <c r="R835" s="2">
        <v>6064800</v>
      </c>
      <c r="S835" s="2">
        <v>1203874</v>
      </c>
      <c r="T835" s="2">
        <v>1203874</v>
      </c>
      <c r="U835" s="2">
        <v>0</v>
      </c>
      <c r="AB835" s="2" t="str">
        <f t="shared" ref="AB835:AB898" si="18">A835&amp;B835</f>
        <v>ORA - ZED - Landscape11</v>
      </c>
    </row>
    <row r="836" spans="1:28" x14ac:dyDescent="0.3">
      <c r="A836" s="6" t="s">
        <v>104</v>
      </c>
      <c r="B836" s="6">
        <v>12</v>
      </c>
      <c r="C836" s="1">
        <v>45230</v>
      </c>
      <c r="D836" s="1">
        <v>45224</v>
      </c>
      <c r="E836" s="1">
        <v>45236</v>
      </c>
      <c r="F836">
        <v>56</v>
      </c>
      <c r="G836" s="1">
        <v>45292</v>
      </c>
      <c r="H836" s="1">
        <v>45250</v>
      </c>
      <c r="I836" s="2">
        <v>9303031.3714285642</v>
      </c>
      <c r="J836" s="2">
        <v>7521516.04</v>
      </c>
      <c r="K836" s="2">
        <f>SUMIF('collection only'!D:D,eslam.data!AB836,'collection only'!E:E)</f>
        <v>6030251.4699999997</v>
      </c>
      <c r="L836" s="2">
        <v>55164913.24761904</v>
      </c>
      <c r="P836" s="2">
        <v>16356170.6</v>
      </c>
      <c r="Q836" s="2">
        <v>300000</v>
      </c>
      <c r="R836" s="2">
        <v>6136800.2400000002</v>
      </c>
      <c r="S836" s="2">
        <v>1448078.9750000001</v>
      </c>
      <c r="T836" s="2">
        <v>1448078.9750000001</v>
      </c>
      <c r="U836" s="2">
        <v>0</v>
      </c>
      <c r="AB836" s="2" t="str">
        <f t="shared" si="18"/>
        <v>ORA - ZED - Landscape12</v>
      </c>
    </row>
    <row r="837" spans="1:28" x14ac:dyDescent="0.3">
      <c r="A837" s="6" t="s">
        <v>104</v>
      </c>
      <c r="B837" s="6">
        <v>13</v>
      </c>
      <c r="C837" s="1">
        <v>45260</v>
      </c>
      <c r="D837" s="1">
        <v>45255</v>
      </c>
      <c r="E837" s="1">
        <v>45271</v>
      </c>
      <c r="F837">
        <v>56</v>
      </c>
      <c r="G837" s="1">
        <v>45327</v>
      </c>
      <c r="H837" s="1">
        <v>45342</v>
      </c>
      <c r="I837" s="2">
        <v>-692002.62857142836</v>
      </c>
      <c r="J837" s="2">
        <v>-674362.19</v>
      </c>
      <c r="K837" s="2">
        <f>SUMIF('collection only'!D:D,eslam.data!AB837,'collection only'!E:E)</f>
        <v>0</v>
      </c>
      <c r="L837" s="2">
        <v>54472910.619047612</v>
      </c>
      <c r="P837" s="2">
        <v>13854310.92</v>
      </c>
      <c r="Q837" s="2">
        <v>400000</v>
      </c>
      <c r="R837" s="2">
        <v>6133954.2699999996</v>
      </c>
      <c r="S837" s="2">
        <v>1429913.905</v>
      </c>
      <c r="T837" s="2">
        <v>1429913.905</v>
      </c>
      <c r="U837" s="2">
        <v>0</v>
      </c>
      <c r="AB837" s="2" t="str">
        <f t="shared" si="18"/>
        <v>ORA - ZED - Landscape13</v>
      </c>
    </row>
    <row r="838" spans="1:28" x14ac:dyDescent="0.3">
      <c r="A838" s="6" t="s">
        <v>104</v>
      </c>
      <c r="B838" s="6">
        <v>14</v>
      </c>
      <c r="C838" s="1">
        <v>45291</v>
      </c>
      <c r="D838" s="1">
        <v>45285</v>
      </c>
      <c r="E838" s="1">
        <v>45307</v>
      </c>
      <c r="F838">
        <v>56</v>
      </c>
      <c r="G838" s="1">
        <v>45363</v>
      </c>
      <c r="H838" s="1">
        <v>45371</v>
      </c>
      <c r="I838" s="2">
        <v>1197004.695238099</v>
      </c>
      <c r="J838" s="2">
        <v>1008333.54</v>
      </c>
      <c r="K838" s="2">
        <f>SUMIF('collection only'!D:D,eslam.data!AB838,'collection only'!E:E)</f>
        <v>868255.79</v>
      </c>
      <c r="L838" s="2">
        <v>55669915.31428571</v>
      </c>
      <c r="P838" s="2">
        <v>14304471.380000001</v>
      </c>
      <c r="Q838" s="2">
        <v>385180.36</v>
      </c>
      <c r="R838" s="2">
        <v>6143327.5</v>
      </c>
      <c r="S838" s="2">
        <v>1461335.2749999999</v>
      </c>
      <c r="T838" s="2">
        <v>1461335.2749999999</v>
      </c>
      <c r="U838" s="2">
        <v>0</v>
      </c>
      <c r="AB838" s="2" t="str">
        <f t="shared" si="18"/>
        <v>ORA - ZED - Landscape14</v>
      </c>
    </row>
    <row r="839" spans="1:28" x14ac:dyDescent="0.3">
      <c r="A839" s="6" t="s">
        <v>104</v>
      </c>
      <c r="B839" s="6">
        <v>15</v>
      </c>
      <c r="C839" s="1">
        <v>45322</v>
      </c>
      <c r="D839" s="1">
        <v>45316</v>
      </c>
      <c r="E839" s="1">
        <v>45328</v>
      </c>
      <c r="F839">
        <v>56</v>
      </c>
      <c r="G839" s="1">
        <v>45384</v>
      </c>
      <c r="H839" s="1">
        <v>45402</v>
      </c>
      <c r="I839" s="2">
        <v>3753240.2190476209</v>
      </c>
      <c r="J839" s="2">
        <v>5175911.3600000003</v>
      </c>
      <c r="K839" s="2">
        <f>SUMIF('collection only'!D:D,eslam.data!AB839,'collection only'!E:E)</f>
        <v>3165189.2</v>
      </c>
      <c r="L839" s="2">
        <v>59423155.533333331</v>
      </c>
      <c r="P839" s="2">
        <v>16680600.84</v>
      </c>
      <c r="Q839" s="2">
        <v>335180.36</v>
      </c>
      <c r="R839" s="2">
        <v>5731208.9900000002</v>
      </c>
      <c r="S839" s="2">
        <v>1559857.835</v>
      </c>
      <c r="T839" s="2">
        <v>1559857.835</v>
      </c>
      <c r="U839" s="2">
        <v>0</v>
      </c>
      <c r="AB839" s="2" t="str">
        <f t="shared" si="18"/>
        <v>ORA - ZED - Landscape15</v>
      </c>
    </row>
    <row r="840" spans="1:28" x14ac:dyDescent="0.3">
      <c r="A840" s="6" t="s">
        <v>104</v>
      </c>
      <c r="B840" s="6">
        <v>16</v>
      </c>
      <c r="C840" s="1">
        <v>45351</v>
      </c>
      <c r="D840" s="1">
        <v>45347</v>
      </c>
      <c r="E840" s="1">
        <v>45358</v>
      </c>
      <c r="F840">
        <v>56</v>
      </c>
      <c r="G840" s="1">
        <v>45414</v>
      </c>
      <c r="H840" s="1">
        <v>45381</v>
      </c>
      <c r="I840" s="2">
        <v>1773392.8380952401</v>
      </c>
      <c r="J840" s="2">
        <v>1521916.05</v>
      </c>
      <c r="K840" s="2">
        <f>SUMIF('collection only'!D:D,eslam.data!AB840,'collection only'!E:E)</f>
        <v>1521916.47</v>
      </c>
      <c r="L840" s="2">
        <v>61196548.371428572</v>
      </c>
      <c r="P840" s="2">
        <v>14544514.789999999</v>
      </c>
      <c r="Q840" s="2">
        <v>285180.36</v>
      </c>
      <c r="R840" s="2">
        <v>5755565.1600000001</v>
      </c>
      <c r="S840" s="2">
        <v>1606409.395</v>
      </c>
      <c r="T840" s="2">
        <v>1606409.395</v>
      </c>
      <c r="U840" s="2">
        <v>0</v>
      </c>
      <c r="AB840" s="2" t="str">
        <f t="shared" si="18"/>
        <v>ORA - ZED - Landscape16</v>
      </c>
    </row>
    <row r="841" spans="1:28" x14ac:dyDescent="0.3">
      <c r="A841" s="6" t="s">
        <v>104</v>
      </c>
      <c r="B841" s="6">
        <v>17</v>
      </c>
      <c r="C841" s="1">
        <v>45382</v>
      </c>
      <c r="D841" s="1">
        <v>45376</v>
      </c>
      <c r="E841" s="1">
        <v>45389</v>
      </c>
      <c r="F841">
        <v>56</v>
      </c>
      <c r="G841" s="1">
        <v>45445</v>
      </c>
      <c r="H841" s="1">
        <v>45410</v>
      </c>
      <c r="I841" s="2">
        <v>1582674.7047619</v>
      </c>
      <c r="J841" s="2">
        <v>1313620</v>
      </c>
      <c r="K841" s="2">
        <f>SUMIF('collection only'!D:D,eslam.data!AB841,'collection only'!E:E)</f>
        <v>1313619.6599999999</v>
      </c>
      <c r="L841" s="2">
        <v>62779223.076190472</v>
      </c>
      <c r="P841" s="2">
        <v>15060209.779999999</v>
      </c>
      <c r="Q841" s="2">
        <v>285180.36</v>
      </c>
      <c r="R841" s="2">
        <v>5766649.9500000002</v>
      </c>
      <c r="S841" s="2">
        <v>1647954.605</v>
      </c>
      <c r="T841" s="2">
        <v>1647954.605</v>
      </c>
      <c r="U841" s="2">
        <v>0</v>
      </c>
      <c r="AB841" s="2" t="str">
        <f t="shared" si="18"/>
        <v>ORA - ZED - Landscape17</v>
      </c>
    </row>
    <row r="842" spans="1:28" x14ac:dyDescent="0.3">
      <c r="A842" s="6" t="s">
        <v>104</v>
      </c>
      <c r="B842" s="6">
        <v>18</v>
      </c>
      <c r="C842" s="1">
        <v>45412</v>
      </c>
      <c r="D842" s="1">
        <v>45407</v>
      </c>
      <c r="E842" s="1">
        <v>45419</v>
      </c>
      <c r="F842">
        <v>56</v>
      </c>
      <c r="G842" s="1">
        <v>45475</v>
      </c>
      <c r="H842" s="1">
        <v>45426</v>
      </c>
      <c r="I842" s="2">
        <v>1979868.857142858</v>
      </c>
      <c r="J842" s="2">
        <v>1643291.15</v>
      </c>
      <c r="K842" s="2">
        <f>SUMIF('collection only'!D:D,eslam.data!AB842,'collection only'!E:E)</f>
        <v>975356.43</v>
      </c>
      <c r="L842" s="2">
        <v>64759091.93333333</v>
      </c>
      <c r="P842" s="2">
        <v>16924136.120000001</v>
      </c>
      <c r="Q842" s="2">
        <v>285180.36</v>
      </c>
      <c r="R842" s="2">
        <v>5796250.4000000004</v>
      </c>
      <c r="S842" s="2">
        <v>1699926.165</v>
      </c>
      <c r="T842" s="2">
        <v>1699926.165</v>
      </c>
      <c r="U842" s="2">
        <v>0</v>
      </c>
      <c r="AB842" s="2" t="str">
        <f t="shared" si="18"/>
        <v>ORA - ZED - Landscape18</v>
      </c>
    </row>
    <row r="843" spans="1:28" x14ac:dyDescent="0.3">
      <c r="A843" s="6" t="s">
        <v>104</v>
      </c>
      <c r="B843" s="6">
        <v>19</v>
      </c>
      <c r="C843" s="1">
        <v>45443</v>
      </c>
      <c r="D843" s="1">
        <v>45437</v>
      </c>
      <c r="E843" s="1">
        <v>45447</v>
      </c>
      <c r="F843">
        <v>56</v>
      </c>
      <c r="G843" s="1">
        <v>45503</v>
      </c>
      <c r="H843" s="1">
        <v>45480</v>
      </c>
      <c r="I843" s="2">
        <v>1453055.047619045</v>
      </c>
      <c r="J843" s="2">
        <v>168189.5</v>
      </c>
      <c r="K843" s="2">
        <f>SUMIF('collection only'!D:D,eslam.data!AB843,'collection only'!E:E)</f>
        <v>618692.48</v>
      </c>
      <c r="L843" s="2">
        <v>66212146.980952367</v>
      </c>
      <c r="P843" s="2">
        <v>17189828.91</v>
      </c>
      <c r="Q843" s="2">
        <v>785180.36</v>
      </c>
      <c r="R843" s="2">
        <v>5817974.5999999996</v>
      </c>
      <c r="S843" s="2">
        <v>1738068.86</v>
      </c>
      <c r="T843" s="2">
        <v>1738068.86</v>
      </c>
      <c r="U843" s="2">
        <v>0</v>
      </c>
      <c r="AB843" s="2" t="str">
        <f t="shared" si="18"/>
        <v>ORA - ZED - Landscape19</v>
      </c>
    </row>
    <row r="844" spans="1:28" x14ac:dyDescent="0.3">
      <c r="A844" s="6" t="s">
        <v>104</v>
      </c>
      <c r="B844" s="6">
        <v>20</v>
      </c>
      <c r="C844" s="1">
        <v>45473</v>
      </c>
      <c r="D844" s="1">
        <v>45468</v>
      </c>
      <c r="E844" s="1">
        <v>45480</v>
      </c>
      <c r="F844">
        <v>56</v>
      </c>
      <c r="G844" s="1">
        <v>45536</v>
      </c>
      <c r="H844" s="1">
        <v>45496</v>
      </c>
      <c r="I844" s="2">
        <v>1399335.6857142821</v>
      </c>
      <c r="J844" s="2">
        <v>1244123</v>
      </c>
      <c r="K844" s="2">
        <f>SUMIF('collection only'!D:D,eslam.data!AB844,'collection only'!E:E)</f>
        <v>1177303.8500000001</v>
      </c>
      <c r="L844" s="2">
        <v>67611482.666666657</v>
      </c>
      <c r="P844" s="2">
        <v>17563515.190000001</v>
      </c>
      <c r="Q844" s="2">
        <v>335180.36</v>
      </c>
      <c r="R844" s="2">
        <v>5838895.6699999999</v>
      </c>
      <c r="S844" s="2">
        <v>1774801.42</v>
      </c>
      <c r="T844" s="2">
        <v>1774801.42</v>
      </c>
      <c r="U844" s="2">
        <v>0</v>
      </c>
      <c r="AB844" s="2" t="str">
        <f t="shared" si="18"/>
        <v>ORA - ZED - Landscape20</v>
      </c>
    </row>
    <row r="845" spans="1:28" x14ac:dyDescent="0.3">
      <c r="A845" s="6" t="s">
        <v>104</v>
      </c>
      <c r="B845" s="6">
        <v>21</v>
      </c>
      <c r="C845" s="1">
        <v>45504</v>
      </c>
      <c r="D845" s="1">
        <v>45498</v>
      </c>
      <c r="E845" s="1">
        <v>45511</v>
      </c>
      <c r="F845">
        <v>56</v>
      </c>
      <c r="G845" s="1">
        <v>45567</v>
      </c>
      <c r="H845" s="1">
        <v>45540</v>
      </c>
      <c r="I845" s="2">
        <v>422349.99047620589</v>
      </c>
      <c r="J845" s="2">
        <v>189683.62228792161</v>
      </c>
      <c r="K845" s="2">
        <f>SUMIF('collection only'!D:D,eslam.data!AB845,'collection only'!E:E)</f>
        <v>108767.39</v>
      </c>
      <c r="L845" s="2">
        <v>68033832.657142863</v>
      </c>
      <c r="P845" s="2">
        <v>17849734.083589818</v>
      </c>
      <c r="Q845" s="2">
        <v>385180.36</v>
      </c>
      <c r="R845" s="2">
        <v>5845210.1016796958</v>
      </c>
      <c r="S845" s="2">
        <v>1785888.105</v>
      </c>
      <c r="T845" s="2">
        <v>1785888.105</v>
      </c>
      <c r="U845" s="2">
        <v>0</v>
      </c>
      <c r="AB845" s="2" t="str">
        <f t="shared" si="18"/>
        <v>ORA - ZED - Landscape21</v>
      </c>
    </row>
    <row r="846" spans="1:28" x14ac:dyDescent="0.3">
      <c r="A846" s="6" t="s">
        <v>104</v>
      </c>
      <c r="B846" s="6">
        <v>22</v>
      </c>
      <c r="C846" s="1">
        <v>45535</v>
      </c>
      <c r="D846" s="1">
        <v>45529</v>
      </c>
      <c r="E846" s="1">
        <v>45540</v>
      </c>
      <c r="F846">
        <v>56</v>
      </c>
      <c r="G846" s="1">
        <v>45596</v>
      </c>
      <c r="H846" s="1">
        <v>45551</v>
      </c>
      <c r="I846" s="2">
        <v>4226377.8476190418</v>
      </c>
      <c r="J846" s="2">
        <v>1388299.8</v>
      </c>
      <c r="K846" s="2">
        <f>SUMIF('collection only'!D:D,eslam.data!AB846,'collection only'!E:E)</f>
        <v>0</v>
      </c>
      <c r="L846" s="2">
        <v>72260210.504761904</v>
      </c>
      <c r="P846" s="2">
        <v>19837405.710000001</v>
      </c>
      <c r="Q846" s="2">
        <v>935180.36</v>
      </c>
      <c r="R846" s="2">
        <v>5908397.46</v>
      </c>
      <c r="S846" s="2">
        <v>1896830.5249999999</v>
      </c>
      <c r="T846" s="2">
        <v>1896830.5249999999</v>
      </c>
      <c r="U846" s="2">
        <v>0</v>
      </c>
      <c r="AB846" s="2" t="str">
        <f t="shared" si="18"/>
        <v>ORA - ZED - Landscape22</v>
      </c>
    </row>
    <row r="847" spans="1:28" x14ac:dyDescent="0.3">
      <c r="A847" s="6" t="s">
        <v>104</v>
      </c>
      <c r="B847" s="6">
        <v>23</v>
      </c>
      <c r="C847" s="1">
        <v>45565</v>
      </c>
      <c r="D847" s="1">
        <v>45560</v>
      </c>
      <c r="E847" s="1">
        <v>45572</v>
      </c>
      <c r="F847">
        <v>56</v>
      </c>
      <c r="G847" s="1">
        <v>45628</v>
      </c>
      <c r="H847" s="1">
        <v>45580</v>
      </c>
      <c r="I847" s="2">
        <v>1124749.171428561</v>
      </c>
      <c r="J847" s="2">
        <v>1551640.48</v>
      </c>
      <c r="K847" s="2">
        <f>SUMIF('collection only'!D:D,eslam.data!AB847,'collection only'!E:E)</f>
        <v>0</v>
      </c>
      <c r="L847" s="2">
        <v>73384959.676190466</v>
      </c>
      <c r="P847" s="2">
        <v>20272182.949999999</v>
      </c>
      <c r="Q847" s="2">
        <v>435180.36</v>
      </c>
      <c r="R847" s="2">
        <v>5961374.3899999997</v>
      </c>
      <c r="S847" s="2">
        <v>1926355.19</v>
      </c>
      <c r="T847" s="2">
        <v>1926355.19</v>
      </c>
      <c r="U847" s="2">
        <v>0</v>
      </c>
      <c r="AB847" s="2" t="str">
        <f t="shared" si="18"/>
        <v>ORA - ZED - Landscape23</v>
      </c>
    </row>
    <row r="848" spans="1:28" x14ac:dyDescent="0.3">
      <c r="A848" s="6" t="s">
        <v>104</v>
      </c>
      <c r="B848" s="6">
        <v>24</v>
      </c>
      <c r="C848" s="1">
        <v>45596</v>
      </c>
      <c r="D848" s="1">
        <v>45590</v>
      </c>
      <c r="E848" s="1">
        <v>45606</v>
      </c>
      <c r="F848">
        <v>56</v>
      </c>
      <c r="G848" s="1">
        <v>45662</v>
      </c>
      <c r="K848" s="2">
        <f>SUMIF('collection only'!D:D,eslam.data!AB848,'collection only'!E:E)</f>
        <v>0</v>
      </c>
      <c r="U848" s="2">
        <v>0</v>
      </c>
      <c r="AB848" s="2" t="str">
        <f t="shared" si="18"/>
        <v>ORA - ZED - Landscape24</v>
      </c>
    </row>
    <row r="849" spans="1:28" x14ac:dyDescent="0.3">
      <c r="A849" s="6" t="s">
        <v>75</v>
      </c>
      <c r="B849" s="6">
        <v>1</v>
      </c>
      <c r="C849" s="1">
        <v>44469</v>
      </c>
      <c r="D849" s="1">
        <v>44464</v>
      </c>
      <c r="E849" s="1">
        <v>44475</v>
      </c>
      <c r="F849">
        <v>56</v>
      </c>
      <c r="G849" s="1">
        <v>44531</v>
      </c>
      <c r="H849" s="1">
        <v>44482</v>
      </c>
      <c r="I849" s="2">
        <v>13196047.199999999</v>
      </c>
      <c r="J849" s="2">
        <v>14536703</v>
      </c>
      <c r="K849" s="2">
        <f>SUMIF('collection only'!D:D,eslam.data!AB849,'collection only'!E:E)</f>
        <v>39536704.189999998</v>
      </c>
      <c r="L849" s="2">
        <v>13196047.199999999</v>
      </c>
      <c r="N849" s="2">
        <v>25000000</v>
      </c>
      <c r="O849" s="2">
        <v>4533956.5</v>
      </c>
      <c r="U849" s="2">
        <v>0</v>
      </c>
      <c r="AB849" s="2" t="str">
        <f t="shared" si="18"/>
        <v>ORA - ZED - ph.021</v>
      </c>
    </row>
    <row r="850" spans="1:28" x14ac:dyDescent="0.3">
      <c r="A850" s="6" t="s">
        <v>75</v>
      </c>
      <c r="B850" s="6">
        <v>2</v>
      </c>
      <c r="C850" s="1">
        <v>44500</v>
      </c>
      <c r="D850" s="1">
        <v>44494</v>
      </c>
      <c r="E850" s="1">
        <v>44515</v>
      </c>
      <c r="F850">
        <v>56</v>
      </c>
      <c r="G850" s="1">
        <v>44571</v>
      </c>
      <c r="H850" s="1">
        <v>44514</v>
      </c>
      <c r="I850" s="2">
        <v>21711682.199999999</v>
      </c>
      <c r="J850" s="2">
        <v>20471935.870000001</v>
      </c>
      <c r="K850" s="2">
        <f>SUMIF('collection only'!D:D,eslam.data!AB850,'collection only'!E:E)</f>
        <v>35471935.629999995</v>
      </c>
      <c r="L850" s="2">
        <v>34907729.399999999</v>
      </c>
      <c r="N850" s="2">
        <v>15000000</v>
      </c>
      <c r="O850" s="2">
        <v>7634922.3099999996</v>
      </c>
      <c r="U850" s="2">
        <v>0</v>
      </c>
      <c r="AB850" s="2" t="str">
        <f t="shared" si="18"/>
        <v>ORA - ZED - ph.022</v>
      </c>
    </row>
    <row r="851" spans="1:28" x14ac:dyDescent="0.3">
      <c r="A851" s="6" t="s">
        <v>75</v>
      </c>
      <c r="B851" s="6">
        <v>3</v>
      </c>
      <c r="C851" s="1">
        <v>44530</v>
      </c>
      <c r="D851" s="1">
        <v>44525</v>
      </c>
      <c r="E851" s="1">
        <v>44535</v>
      </c>
      <c r="F851">
        <v>56</v>
      </c>
      <c r="G851" s="1">
        <v>44591</v>
      </c>
      <c r="H851" s="1">
        <v>44579</v>
      </c>
      <c r="I851" s="2">
        <v>15579509.19047619</v>
      </c>
      <c r="J851" s="2">
        <v>9325143.2185741439</v>
      </c>
      <c r="K851" s="2">
        <f>SUMIF('collection only'!D:D,eslam.data!AB851,'collection only'!E:E)</f>
        <v>12325142.709999999</v>
      </c>
      <c r="L851" s="2">
        <v>50487238.590476193</v>
      </c>
      <c r="N851" s="2">
        <v>3000000</v>
      </c>
      <c r="O851" s="2">
        <v>3073305.59</v>
      </c>
      <c r="U851" s="2">
        <v>0</v>
      </c>
      <c r="AB851" s="2" t="str">
        <f t="shared" si="18"/>
        <v>ORA - ZED - ph.023</v>
      </c>
    </row>
    <row r="852" spans="1:28" x14ac:dyDescent="0.3">
      <c r="A852" s="6" t="s">
        <v>75</v>
      </c>
      <c r="B852" s="6">
        <v>4</v>
      </c>
      <c r="C852" s="1">
        <v>44561</v>
      </c>
      <c r="D852" s="1">
        <v>44556</v>
      </c>
      <c r="E852" s="1">
        <v>44556</v>
      </c>
      <c r="F852">
        <v>56</v>
      </c>
      <c r="G852" s="1">
        <v>44612</v>
      </c>
      <c r="H852" s="1">
        <v>44607</v>
      </c>
      <c r="I852" s="2">
        <v>34347323.485714301</v>
      </c>
      <c r="J852" s="2">
        <v>28728856.620000001</v>
      </c>
      <c r="K852" s="2">
        <f>SUMIF('collection only'!D:D,eslam.data!AB852,'collection only'!E:E)</f>
        <v>54728856.890000001</v>
      </c>
      <c r="L852" s="2">
        <v>84834562.076190487</v>
      </c>
      <c r="N852" s="2">
        <v>26000000</v>
      </c>
      <c r="O852" s="2">
        <v>3352350.21</v>
      </c>
      <c r="U852" s="2">
        <v>0</v>
      </c>
      <c r="AB852" s="2" t="str">
        <f t="shared" si="18"/>
        <v>ORA - ZED - ph.024</v>
      </c>
    </row>
    <row r="853" spans="1:28" x14ac:dyDescent="0.3">
      <c r="A853" s="6" t="s">
        <v>75</v>
      </c>
      <c r="B853" s="6">
        <v>5</v>
      </c>
      <c r="C853" s="1">
        <v>44592</v>
      </c>
      <c r="D853" s="1">
        <v>44586</v>
      </c>
      <c r="E853" s="1">
        <v>44602</v>
      </c>
      <c r="F853">
        <v>56</v>
      </c>
      <c r="G853" s="1">
        <v>44658</v>
      </c>
      <c r="H853" s="1">
        <v>44643</v>
      </c>
      <c r="I853" s="2">
        <v>10060643.69523808</v>
      </c>
      <c r="J853" s="2">
        <v>12407122.369999999</v>
      </c>
      <c r="K853" s="2">
        <f>SUMIF('collection only'!D:D,eslam.data!AB853,'collection only'!E:E)</f>
        <v>12407121.98</v>
      </c>
      <c r="L853" s="2">
        <v>94895205.77142857</v>
      </c>
      <c r="O853" s="2">
        <v>8683284.5999999996</v>
      </c>
      <c r="U853" s="2">
        <v>0</v>
      </c>
      <c r="AB853" s="2" t="str">
        <f t="shared" si="18"/>
        <v>ORA - ZED - ph.025</v>
      </c>
    </row>
    <row r="854" spans="1:28" x14ac:dyDescent="0.3">
      <c r="A854" s="6" t="s">
        <v>75</v>
      </c>
      <c r="B854" s="6">
        <v>6</v>
      </c>
      <c r="C854" s="1">
        <v>44620</v>
      </c>
      <c r="D854" s="1">
        <v>44617</v>
      </c>
      <c r="E854" s="1">
        <v>44641</v>
      </c>
      <c r="F854">
        <v>56</v>
      </c>
      <c r="G854" s="1">
        <v>44697</v>
      </c>
      <c r="H854" s="1">
        <v>44691</v>
      </c>
      <c r="I854" s="2">
        <v>23225104.464319572</v>
      </c>
      <c r="J854" s="2">
        <v>16610990.748058621</v>
      </c>
      <c r="K854" s="2">
        <f>SUMIF('collection only'!D:D,eslam.data!AB854,'collection only'!E:E)</f>
        <v>16610991.379999999</v>
      </c>
      <c r="L854" s="2">
        <v>118120310.2353099</v>
      </c>
      <c r="O854" s="2">
        <v>5575171.2713575847</v>
      </c>
      <c r="S854" s="2">
        <v>3240037.4254608252</v>
      </c>
      <c r="T854" s="2">
        <v>3240037.4254608252</v>
      </c>
      <c r="U854" s="2">
        <v>0</v>
      </c>
      <c r="AB854" s="2" t="str">
        <f t="shared" si="18"/>
        <v>ORA - ZED - ph.026</v>
      </c>
    </row>
    <row r="855" spans="1:28" x14ac:dyDescent="0.3">
      <c r="A855" s="6" t="s">
        <v>75</v>
      </c>
      <c r="B855" s="6">
        <v>7</v>
      </c>
      <c r="C855" s="1">
        <v>44651</v>
      </c>
      <c r="D855" s="1">
        <v>44645</v>
      </c>
      <c r="E855" s="1">
        <v>44655</v>
      </c>
      <c r="F855">
        <v>56</v>
      </c>
      <c r="G855" s="1">
        <v>44711</v>
      </c>
      <c r="H855" s="1">
        <v>44780</v>
      </c>
      <c r="I855" s="2">
        <v>42383851.588843606</v>
      </c>
      <c r="J855" s="2">
        <v>32100388.595768791</v>
      </c>
      <c r="K855" s="2">
        <f>SUMIF('collection only'!D:D,eslam.data!AB855,'collection only'!E:E)</f>
        <v>32100387.280000001</v>
      </c>
      <c r="L855" s="2">
        <v>160504161.82415351</v>
      </c>
      <c r="O855" s="2">
        <v>1563640.4346387649</v>
      </c>
      <c r="S855" s="2">
        <v>4252325.2549999999</v>
      </c>
      <c r="T855" s="2">
        <v>4252325.2549999999</v>
      </c>
      <c r="U855" s="2">
        <v>273333.59000000003</v>
      </c>
      <c r="AB855" s="2" t="str">
        <f t="shared" si="18"/>
        <v>ORA - ZED - ph.027</v>
      </c>
    </row>
    <row r="856" spans="1:28" x14ac:dyDescent="0.3">
      <c r="A856" s="6" t="s">
        <v>75</v>
      </c>
      <c r="B856" s="6">
        <v>8</v>
      </c>
      <c r="C856" s="1">
        <v>44681</v>
      </c>
      <c r="D856" s="1">
        <v>44676</v>
      </c>
      <c r="E856" s="1">
        <v>44678</v>
      </c>
      <c r="F856">
        <v>56</v>
      </c>
      <c r="G856" s="1">
        <v>44734</v>
      </c>
      <c r="H856" s="1">
        <v>44721</v>
      </c>
      <c r="I856" s="2">
        <v>8766077.2795332968</v>
      </c>
      <c r="J856" s="2">
        <v>8595538.902576074</v>
      </c>
      <c r="K856" s="2">
        <f>SUMIF('collection only'!D:D,eslam.data!AB856,'collection only'!E:E)</f>
        <v>8595540.370000001</v>
      </c>
      <c r="L856" s="2">
        <v>169270239.10368681</v>
      </c>
      <c r="O856" s="2">
        <v>3486145.851128825</v>
      </c>
      <c r="R856" s="2">
        <v>32252330.56015861</v>
      </c>
      <c r="S856" s="2">
        <v>4530497.42</v>
      </c>
      <c r="T856" s="2">
        <v>4530497.42</v>
      </c>
      <c r="U856" s="2">
        <v>473333.59</v>
      </c>
      <c r="AB856" s="2" t="str">
        <f t="shared" si="18"/>
        <v>ORA - ZED - ph.028</v>
      </c>
    </row>
    <row r="857" spans="1:28" x14ac:dyDescent="0.3">
      <c r="A857" s="6" t="s">
        <v>75</v>
      </c>
      <c r="B857" s="6">
        <v>9</v>
      </c>
      <c r="C857" s="1">
        <v>44712</v>
      </c>
      <c r="D857" s="1">
        <v>44706</v>
      </c>
      <c r="E857" s="1">
        <v>44717</v>
      </c>
      <c r="F857">
        <v>56</v>
      </c>
      <c r="G857" s="1">
        <v>44773</v>
      </c>
      <c r="H857" s="1">
        <v>44781</v>
      </c>
      <c r="I857" s="2">
        <v>8712415.4916354418</v>
      </c>
      <c r="J857" s="2">
        <v>7163536.354617089</v>
      </c>
      <c r="K857" s="2">
        <f>SUMIF('collection only'!D:D,eslam.data!AB857,'collection only'!E:E)</f>
        <v>7163536.5899999999</v>
      </c>
      <c r="L857" s="2">
        <v>177982654.59532231</v>
      </c>
      <c r="O857" s="2">
        <v>3347808.9149115952</v>
      </c>
      <c r="P857" s="2">
        <v>15346414.58048418</v>
      </c>
      <c r="R857" s="2">
        <v>32754709.24065832</v>
      </c>
      <c r="S857" s="2">
        <v>4755739.9050000003</v>
      </c>
      <c r="T857" s="2">
        <v>4755739.9050000003</v>
      </c>
      <c r="U857" s="2">
        <v>431750.04</v>
      </c>
      <c r="AB857" s="2" t="str">
        <f t="shared" si="18"/>
        <v>ORA - ZED - ph.029</v>
      </c>
    </row>
    <row r="858" spans="1:28" x14ac:dyDescent="0.3">
      <c r="A858" s="6" t="s">
        <v>75</v>
      </c>
      <c r="B858" s="6">
        <v>10</v>
      </c>
      <c r="C858" s="1">
        <v>44742</v>
      </c>
      <c r="D858" s="1">
        <v>44737</v>
      </c>
      <c r="E858" s="1">
        <v>44747</v>
      </c>
      <c r="F858">
        <v>56</v>
      </c>
      <c r="G858" s="1">
        <v>44803</v>
      </c>
      <c r="H858" s="1">
        <v>44795</v>
      </c>
      <c r="I858" s="2">
        <v>25761823.86292154</v>
      </c>
      <c r="J858" s="2">
        <v>20828447.306424949</v>
      </c>
      <c r="K858" s="2">
        <f>SUMIF('collection only'!D:D,eslam.data!AB858,'collection only'!E:E)</f>
        <v>20828447.259999998</v>
      </c>
      <c r="L858" s="2">
        <v>203744478.45824379</v>
      </c>
      <c r="O858" s="2">
        <v>2710387.4388439772</v>
      </c>
      <c r="P858" s="2">
        <v>19184341.510862861</v>
      </c>
      <c r="R858" s="2">
        <v>44374111.28063295</v>
      </c>
      <c r="S858" s="2">
        <v>5416052.2450000001</v>
      </c>
      <c r="T858" s="2">
        <v>5416052.2450000001</v>
      </c>
      <c r="U858" s="2">
        <v>481750.04</v>
      </c>
      <c r="AB858" s="2" t="str">
        <f t="shared" si="18"/>
        <v>ORA - ZED - ph.0210</v>
      </c>
    </row>
    <row r="859" spans="1:28" x14ac:dyDescent="0.3">
      <c r="A859" s="6" t="s">
        <v>75</v>
      </c>
      <c r="B859" s="6">
        <v>11</v>
      </c>
      <c r="C859" s="1">
        <v>44773</v>
      </c>
      <c r="D859" s="1">
        <v>44767</v>
      </c>
      <c r="E859" s="1">
        <v>44783</v>
      </c>
      <c r="F859">
        <v>56</v>
      </c>
      <c r="G859" s="1">
        <v>44839</v>
      </c>
      <c r="H859" s="1">
        <v>44818</v>
      </c>
      <c r="I859" s="2">
        <v>10555360.846518099</v>
      </c>
      <c r="J859" s="2">
        <v>12170283.185442859</v>
      </c>
      <c r="K859" s="2">
        <f>SUMIF('collection only'!D:D,eslam.data!AB859,'collection only'!E:E)</f>
        <v>12170282.5</v>
      </c>
      <c r="L859" s="2">
        <v>214299839.30476189</v>
      </c>
      <c r="O859" s="2">
        <v>6960146.9261375861</v>
      </c>
      <c r="P859" s="2">
        <v>21459521.048464939</v>
      </c>
      <c r="R859" s="2">
        <v>44831361.180792153</v>
      </c>
      <c r="S859" s="2">
        <v>5799374.4500000002</v>
      </c>
      <c r="T859" s="2">
        <v>5799374.4500000002</v>
      </c>
      <c r="U859" s="2">
        <v>431750.04</v>
      </c>
      <c r="AB859" s="2" t="str">
        <f t="shared" si="18"/>
        <v>ORA - ZED - ph.0211</v>
      </c>
    </row>
    <row r="860" spans="1:28" x14ac:dyDescent="0.3">
      <c r="A860" s="6" t="s">
        <v>75</v>
      </c>
      <c r="B860" s="6">
        <v>12</v>
      </c>
      <c r="C860" s="1">
        <v>44804</v>
      </c>
      <c r="D860" s="1">
        <v>44798</v>
      </c>
      <c r="E860" s="1">
        <v>44812</v>
      </c>
      <c r="F860">
        <v>56</v>
      </c>
      <c r="G860" s="1">
        <v>44868</v>
      </c>
      <c r="H860" s="1">
        <v>44846</v>
      </c>
      <c r="I860" s="2">
        <v>16689354.463144271</v>
      </c>
      <c r="J860" s="2">
        <v>14759398</v>
      </c>
      <c r="K860" s="2">
        <f>SUMIF('collection only'!D:D,eslam.data!AB860,'collection only'!E:E)</f>
        <v>14759397.949999999</v>
      </c>
      <c r="L860" s="2">
        <v>230989193.76790619</v>
      </c>
      <c r="O860" s="2">
        <v>8729597.3000000007</v>
      </c>
      <c r="P860" s="2">
        <v>23666966.210000001</v>
      </c>
      <c r="R860" s="2">
        <v>45632622.246301517</v>
      </c>
      <c r="S860" s="2">
        <v>6281714.5</v>
      </c>
      <c r="T860" s="2">
        <v>6281714.5</v>
      </c>
      <c r="U860" s="2">
        <v>923489</v>
      </c>
      <c r="AB860" s="2" t="str">
        <f t="shared" si="18"/>
        <v>ORA - ZED - ph.0212</v>
      </c>
    </row>
    <row r="861" spans="1:28" x14ac:dyDescent="0.3">
      <c r="A861" s="6" t="s">
        <v>75</v>
      </c>
      <c r="B861" s="6">
        <v>13</v>
      </c>
      <c r="C861" s="1">
        <v>44834</v>
      </c>
      <c r="D861" s="1">
        <v>44829</v>
      </c>
      <c r="E861" s="1">
        <v>44836</v>
      </c>
      <c r="F861">
        <v>56</v>
      </c>
      <c r="G861" s="1">
        <v>44892</v>
      </c>
      <c r="H861" s="1">
        <v>44856</v>
      </c>
      <c r="I861" s="2">
        <v>20581919.257142872</v>
      </c>
      <c r="J861" s="2">
        <v>17432997.712026689</v>
      </c>
      <c r="K861" s="2">
        <f>SUMIF('collection only'!D:D,eslam.data!AB861,'collection only'!E:E)</f>
        <v>13268244.560000001</v>
      </c>
      <c r="L861" s="2">
        <v>251427139.1047619</v>
      </c>
      <c r="O861" s="2">
        <v>9285019.1625752021</v>
      </c>
      <c r="P861" s="2">
        <v>25526704.602931049</v>
      </c>
      <c r="R861" s="2">
        <v>54138067.172932759</v>
      </c>
      <c r="S861" s="2">
        <v>6832087.8799999999</v>
      </c>
      <c r="T861" s="2">
        <v>6832087.8799999999</v>
      </c>
      <c r="U861" s="2">
        <v>1012532.93</v>
      </c>
      <c r="AB861" s="2" t="str">
        <f t="shared" si="18"/>
        <v>ORA - ZED - ph.0213</v>
      </c>
    </row>
    <row r="862" spans="1:28" x14ac:dyDescent="0.3">
      <c r="A862" s="6" t="s">
        <v>75</v>
      </c>
      <c r="B862" s="6">
        <v>14</v>
      </c>
      <c r="C862" s="1">
        <v>44865</v>
      </c>
      <c r="D862" s="1">
        <v>44859</v>
      </c>
      <c r="E862" s="1">
        <v>44874</v>
      </c>
      <c r="F862">
        <v>56</v>
      </c>
      <c r="G862" s="1">
        <v>44930</v>
      </c>
      <c r="H862" s="1">
        <v>44910</v>
      </c>
      <c r="I862" s="2">
        <v>19311587.793406371</v>
      </c>
      <c r="J862" s="2">
        <v>15411600.868486229</v>
      </c>
      <c r="K862" s="2">
        <f>SUMIF('collection only'!D:D,eslam.data!AB862,'collection only'!E:E)</f>
        <v>15256729.379999999</v>
      </c>
      <c r="L862" s="2">
        <v>270738726.89816833</v>
      </c>
      <c r="O862" s="2">
        <v>8366501.3369233254</v>
      </c>
      <c r="P862" s="2">
        <v>26771100.657092251</v>
      </c>
      <c r="R862" s="2">
        <v>60073669.527846418</v>
      </c>
      <c r="S862" s="2">
        <v>7316054.1145088496</v>
      </c>
      <c r="T862" s="2">
        <v>7316054.1145088496</v>
      </c>
      <c r="U862" s="2">
        <v>862532.93420909101</v>
      </c>
      <c r="AB862" s="2" t="str">
        <f t="shared" si="18"/>
        <v>ORA - ZED - ph.0214</v>
      </c>
    </row>
    <row r="863" spans="1:28" x14ac:dyDescent="0.3">
      <c r="A863" s="6" t="s">
        <v>75</v>
      </c>
      <c r="B863" s="6">
        <v>15</v>
      </c>
      <c r="C863" s="1">
        <v>44895</v>
      </c>
      <c r="D863" s="1">
        <v>44890</v>
      </c>
      <c r="E863" s="1">
        <v>44900</v>
      </c>
      <c r="F863">
        <v>56</v>
      </c>
      <c r="G863" s="1">
        <v>44956</v>
      </c>
      <c r="H863" s="1">
        <v>44915</v>
      </c>
      <c r="I863" s="2">
        <v>14179983.454212669</v>
      </c>
      <c r="J863" s="2">
        <v>11605388.897564979</v>
      </c>
      <c r="K863" s="2">
        <f>SUMIF('collection only'!D:D,eslam.data!AB863,'collection only'!E:E)</f>
        <v>11384143.67</v>
      </c>
      <c r="L863" s="2">
        <v>284918710.35238087</v>
      </c>
      <c r="O863" s="2">
        <v>8026884.694354916</v>
      </c>
      <c r="P863" s="2">
        <v>27159626.864745799</v>
      </c>
      <c r="R863" s="2">
        <v>63560657.309491552</v>
      </c>
      <c r="S863" s="2">
        <v>7679788.2599999998</v>
      </c>
      <c r="T863" s="2">
        <v>7679788.2599999998</v>
      </c>
      <c r="U863" s="2">
        <v>758071.44</v>
      </c>
      <c r="AB863" s="2" t="str">
        <f t="shared" si="18"/>
        <v>ORA - ZED - ph.0215</v>
      </c>
    </row>
    <row r="864" spans="1:28" x14ac:dyDescent="0.3">
      <c r="A864" s="6" t="s">
        <v>75</v>
      </c>
      <c r="B864" s="6">
        <v>16</v>
      </c>
      <c r="C864" s="1">
        <v>44926</v>
      </c>
      <c r="D864" s="1">
        <v>44920</v>
      </c>
      <c r="E864" s="1">
        <v>44936</v>
      </c>
      <c r="F864">
        <v>56</v>
      </c>
      <c r="G864" s="1">
        <v>44992</v>
      </c>
      <c r="H864" s="1">
        <v>44962</v>
      </c>
      <c r="I864" s="2">
        <v>11487525.824739279</v>
      </c>
      <c r="J864" s="2">
        <v>9858411.1444717348</v>
      </c>
      <c r="K864" s="2">
        <f>SUMIF('collection only'!D:D,eslam.data!AB864,'collection only'!E:E)</f>
        <v>9858410.9399999995</v>
      </c>
      <c r="L864" s="2">
        <v>296406236.17712021</v>
      </c>
      <c r="O864" s="2">
        <v>8322611.1440237463</v>
      </c>
      <c r="P864" s="2">
        <v>27430483.129709162</v>
      </c>
      <c r="R864" s="2">
        <v>65684472.999420643</v>
      </c>
      <c r="S864" s="2">
        <v>7988728.9749999996</v>
      </c>
      <c r="T864" s="2">
        <v>7988728.9749999996</v>
      </c>
      <c r="U864" s="2">
        <v>668071.43999999994</v>
      </c>
      <c r="AB864" s="2" t="str">
        <f t="shared" si="18"/>
        <v>ORA - ZED - ph.0216</v>
      </c>
    </row>
    <row r="865" spans="1:28" x14ac:dyDescent="0.3">
      <c r="A865" s="6" t="s">
        <v>75</v>
      </c>
      <c r="B865" s="6">
        <v>17</v>
      </c>
      <c r="C865" s="1">
        <v>44957</v>
      </c>
      <c r="D865" s="1">
        <v>44951</v>
      </c>
      <c r="E865" s="1">
        <v>44954</v>
      </c>
      <c r="F865">
        <v>56</v>
      </c>
      <c r="G865" s="1">
        <v>45010</v>
      </c>
      <c r="H865" s="1">
        <v>45004</v>
      </c>
      <c r="I865" s="2">
        <v>9516947.0875407457</v>
      </c>
      <c r="J865" s="2">
        <v>8988165.9520653207</v>
      </c>
      <c r="K865" s="2">
        <f>SUMIF('collection only'!D:D,eslam.data!AB865,'collection only'!E:E)</f>
        <v>8988166.120000001</v>
      </c>
      <c r="L865" s="2">
        <v>305923183.26466101</v>
      </c>
      <c r="O865" s="2">
        <v>9631056.1321059894</v>
      </c>
      <c r="P865" s="2">
        <v>28105199.964980781</v>
      </c>
      <c r="R865" s="2">
        <v>66254957.551722698</v>
      </c>
      <c r="S865" s="2">
        <v>8271259.96</v>
      </c>
      <c r="T865" s="2">
        <v>8271259.96</v>
      </c>
      <c r="U865" s="2">
        <v>613266.17999999993</v>
      </c>
      <c r="AB865" s="2" t="str">
        <f t="shared" si="18"/>
        <v>ORA - ZED - ph.0217</v>
      </c>
    </row>
    <row r="866" spans="1:28" x14ac:dyDescent="0.3">
      <c r="A866" s="6" t="s">
        <v>75</v>
      </c>
      <c r="B866" s="6">
        <v>18</v>
      </c>
      <c r="C866" s="1">
        <v>44985</v>
      </c>
      <c r="D866" s="1">
        <v>44982</v>
      </c>
      <c r="E866" s="1">
        <v>44983</v>
      </c>
      <c r="F866">
        <v>56</v>
      </c>
      <c r="G866" s="1">
        <v>45039</v>
      </c>
      <c r="H866" s="1">
        <v>45034</v>
      </c>
      <c r="I866" s="2">
        <v>15495416.05903298</v>
      </c>
      <c r="J866" s="2">
        <v>13331568.04845449</v>
      </c>
      <c r="K866" s="2">
        <f>SUMIF('collection only'!D:D,eslam.data!AB866,'collection only'!E:E)</f>
        <v>13223027.75</v>
      </c>
      <c r="L866" s="2">
        <v>321418599.32369387</v>
      </c>
      <c r="O866" s="2">
        <v>10365262.58012137</v>
      </c>
      <c r="P866" s="2">
        <v>28915218.04026702</v>
      </c>
      <c r="Q866" s="2">
        <v>400000</v>
      </c>
      <c r="R866" s="2">
        <v>72791890.969354555</v>
      </c>
      <c r="S866" s="2">
        <v>8696369.7949999999</v>
      </c>
      <c r="T866" s="2">
        <v>8696369.7949999999</v>
      </c>
      <c r="U866" s="2">
        <v>323266.18</v>
      </c>
      <c r="AB866" s="2" t="str">
        <f t="shared" si="18"/>
        <v>ORA - ZED - ph.0218</v>
      </c>
    </row>
    <row r="867" spans="1:28" x14ac:dyDescent="0.3">
      <c r="A867" s="6" t="s">
        <v>75</v>
      </c>
      <c r="B867" s="6">
        <v>19</v>
      </c>
      <c r="C867" s="1">
        <v>45016</v>
      </c>
      <c r="D867" s="1">
        <v>45010</v>
      </c>
      <c r="E867" s="1">
        <v>45026</v>
      </c>
      <c r="F867">
        <v>56</v>
      </c>
      <c r="G867" s="1">
        <v>45082</v>
      </c>
      <c r="H867" s="1">
        <v>45047</v>
      </c>
      <c r="I867" s="2">
        <v>8053943.7500907779</v>
      </c>
      <c r="J867" s="2">
        <v>6921352.2914047241</v>
      </c>
      <c r="K867" s="2">
        <f>SUMIF('collection only'!D:D,eslam.data!AB867,'collection only'!E:E)</f>
        <v>6921352.1099999994</v>
      </c>
      <c r="L867" s="2">
        <v>329472543.07378471</v>
      </c>
      <c r="O867" s="2">
        <v>10413345.962526031</v>
      </c>
      <c r="P867" s="2">
        <v>29296490.026902031</v>
      </c>
      <c r="Q867" s="2">
        <v>200000</v>
      </c>
      <c r="R867" s="2">
        <v>76001927.904392213</v>
      </c>
      <c r="S867" s="2">
        <v>8908987.9000000004</v>
      </c>
      <c r="T867" s="2">
        <v>8908987.9000000004</v>
      </c>
      <c r="U867" s="2">
        <v>324695.96999999997</v>
      </c>
      <c r="AB867" s="2" t="str">
        <f t="shared" si="18"/>
        <v>ORA - ZED - ph.0219</v>
      </c>
    </row>
    <row r="868" spans="1:28" x14ac:dyDescent="0.3">
      <c r="A868" s="6" t="s">
        <v>75</v>
      </c>
      <c r="B868" s="6">
        <v>20</v>
      </c>
      <c r="C868" s="1">
        <v>45046</v>
      </c>
      <c r="D868" s="1">
        <v>45041</v>
      </c>
      <c r="E868" s="1">
        <v>45056</v>
      </c>
      <c r="F868">
        <v>56</v>
      </c>
      <c r="G868" s="1">
        <v>45112</v>
      </c>
      <c r="H868" s="1">
        <v>45078</v>
      </c>
      <c r="I868" s="2">
        <v>4423045.8410393596</v>
      </c>
      <c r="J868" s="2">
        <v>3302213.706878304</v>
      </c>
      <c r="K868" s="2">
        <f>SUMIF('collection only'!D:D,eslam.data!AB868,'collection only'!E:E)</f>
        <v>3038540.29</v>
      </c>
      <c r="L868" s="2">
        <v>333895588.91482413</v>
      </c>
      <c r="O868" s="2">
        <v>10136406.129434681</v>
      </c>
      <c r="P868" s="2">
        <v>30236499.41835238</v>
      </c>
      <c r="Q868" s="2">
        <v>350000</v>
      </c>
      <c r="R868" s="2">
        <v>76323656.799703598</v>
      </c>
      <c r="S868" s="2">
        <v>9018169.3599999994</v>
      </c>
      <c r="T868" s="2">
        <v>9018169.3599999994</v>
      </c>
      <c r="U868" s="2">
        <v>324695.96999999997</v>
      </c>
      <c r="AB868" s="2" t="str">
        <f t="shared" si="18"/>
        <v>ORA - ZED - ph.0220</v>
      </c>
    </row>
    <row r="869" spans="1:28" x14ac:dyDescent="0.3">
      <c r="A869" s="6" t="s">
        <v>75</v>
      </c>
      <c r="B869" s="6">
        <v>21</v>
      </c>
      <c r="C869" s="1">
        <v>45077</v>
      </c>
      <c r="D869" s="1">
        <v>45071</v>
      </c>
      <c r="E869" s="1">
        <v>45081</v>
      </c>
      <c r="F869">
        <v>56</v>
      </c>
      <c r="G869" s="1">
        <v>45137</v>
      </c>
      <c r="H869" s="1">
        <v>45152</v>
      </c>
      <c r="I869" s="2">
        <v>4766150.0756521216</v>
      </c>
      <c r="J869" s="2">
        <v>4532159.6500000004</v>
      </c>
      <c r="K869" s="2">
        <f>SUMIF('collection only'!D:D,eslam.data!AB869,'collection only'!E:E)</f>
        <v>4532160.0600000005</v>
      </c>
      <c r="L869" s="2">
        <v>338661738.99047619</v>
      </c>
      <c r="O869" s="2">
        <v>10738897.52</v>
      </c>
      <c r="P869" s="2">
        <v>27714328.989999998</v>
      </c>
      <c r="Q869" s="2">
        <v>250000</v>
      </c>
      <c r="R869" s="2">
        <v>79032701.560000002</v>
      </c>
      <c r="S869" s="2">
        <v>9158343.0850000009</v>
      </c>
      <c r="T869" s="2">
        <v>9158343.0850000009</v>
      </c>
      <c r="U869" s="2">
        <v>324695.96999999997</v>
      </c>
      <c r="AB869" s="2" t="str">
        <f t="shared" si="18"/>
        <v>ORA - ZED - ph.0221</v>
      </c>
    </row>
    <row r="870" spans="1:28" x14ac:dyDescent="0.3">
      <c r="A870" s="6" t="s">
        <v>75</v>
      </c>
      <c r="B870" s="6">
        <v>22</v>
      </c>
      <c r="C870" s="1">
        <v>45107</v>
      </c>
      <c r="D870" s="1">
        <v>45102</v>
      </c>
      <c r="E870" s="1">
        <v>45119</v>
      </c>
      <c r="F870">
        <v>56</v>
      </c>
      <c r="G870" s="1">
        <v>45175</v>
      </c>
      <c r="H870" s="1">
        <v>45147</v>
      </c>
      <c r="I870" s="2">
        <v>11000140.300833941</v>
      </c>
      <c r="J870" s="2">
        <v>8466780.1600000262</v>
      </c>
      <c r="K870" s="2">
        <f>SUMIF('collection only'!D:D,eslam.data!AB870,'collection only'!E:E)</f>
        <v>8297638.8200000003</v>
      </c>
      <c r="L870" s="2">
        <v>349661879.29131007</v>
      </c>
      <c r="O870" s="2">
        <v>9962990.1626273245</v>
      </c>
      <c r="P870" s="2">
        <v>30646302.903757822</v>
      </c>
      <c r="Q870" s="2">
        <v>300000</v>
      </c>
      <c r="R870" s="2">
        <v>84045575.316390216</v>
      </c>
      <c r="S870" s="2">
        <v>9427699.0854625497</v>
      </c>
      <c r="T870" s="2">
        <v>9427699.0854625497</v>
      </c>
      <c r="U870" s="2">
        <v>324695.96999999997</v>
      </c>
      <c r="AB870" s="2" t="str">
        <f t="shared" si="18"/>
        <v>ORA - ZED - ph.0222</v>
      </c>
    </row>
    <row r="871" spans="1:28" x14ac:dyDescent="0.3">
      <c r="A871" s="6" t="s">
        <v>75</v>
      </c>
      <c r="B871" s="6">
        <v>23</v>
      </c>
      <c r="C871" s="1">
        <v>45138</v>
      </c>
      <c r="D871" s="1">
        <v>45132</v>
      </c>
      <c r="E871" s="1">
        <v>45147</v>
      </c>
      <c r="F871">
        <v>56</v>
      </c>
      <c r="G871" s="1">
        <v>45203</v>
      </c>
      <c r="H871" s="1">
        <v>45186</v>
      </c>
      <c r="I871" s="2">
        <v>1051681.441362917</v>
      </c>
      <c r="J871" s="2">
        <v>564270.12999999523</v>
      </c>
      <c r="K871" s="2">
        <f>SUMIF('collection only'!D:D,eslam.data!AB871,'collection only'!E:E)</f>
        <v>564270</v>
      </c>
      <c r="L871" s="2">
        <v>350713560.73267299</v>
      </c>
      <c r="O871" s="2">
        <v>9534609.8106932528</v>
      </c>
      <c r="P871" s="2">
        <v>30624495.359999999</v>
      </c>
      <c r="Q871" s="2">
        <v>270001</v>
      </c>
      <c r="R871" s="2">
        <v>84127290.174463198</v>
      </c>
      <c r="S871" s="2">
        <v>9444596.2100000009</v>
      </c>
      <c r="T871" s="2">
        <v>9444596.2100000009</v>
      </c>
      <c r="U871" s="2">
        <v>324695.96999999997</v>
      </c>
      <c r="AB871" s="2" t="str">
        <f t="shared" si="18"/>
        <v>ORA - ZED - ph.0223</v>
      </c>
    </row>
    <row r="872" spans="1:28" x14ac:dyDescent="0.3">
      <c r="A872" s="6" t="s">
        <v>75</v>
      </c>
      <c r="B872" s="6">
        <v>24</v>
      </c>
      <c r="C872" s="1">
        <v>45169</v>
      </c>
      <c r="D872" s="1">
        <v>45163</v>
      </c>
      <c r="E872" s="1">
        <v>45178</v>
      </c>
      <c r="F872">
        <v>56</v>
      </c>
      <c r="G872" s="1">
        <v>45234</v>
      </c>
      <c r="H872" s="1">
        <v>45186</v>
      </c>
      <c r="I872" s="2">
        <v>1619984.7523809669</v>
      </c>
      <c r="J872" s="2">
        <v>1374588.339999974</v>
      </c>
      <c r="K872" s="2">
        <f>SUMIF('collection only'!D:D,eslam.data!AB872,'collection only'!E:E)</f>
        <v>1374587.38</v>
      </c>
      <c r="L872" s="2">
        <v>352333545.48505402</v>
      </c>
      <c r="O872" s="2">
        <v>9534609.8106932528</v>
      </c>
      <c r="P872" s="2">
        <v>30639873.3919711</v>
      </c>
      <c r="Q872" s="2">
        <v>240000</v>
      </c>
      <c r="R872" s="2">
        <v>84127290.174463198</v>
      </c>
      <c r="S872" s="2">
        <v>9487120.8100000005</v>
      </c>
      <c r="T872" s="2">
        <v>9487120.8100000005</v>
      </c>
      <c r="U872" s="2">
        <v>324695.96999999997</v>
      </c>
      <c r="AB872" s="2" t="str">
        <f t="shared" si="18"/>
        <v>ORA - ZED - ph.0224</v>
      </c>
    </row>
    <row r="873" spans="1:28" x14ac:dyDescent="0.3">
      <c r="A873" s="6" t="s">
        <v>75</v>
      </c>
      <c r="B873" s="6">
        <v>25</v>
      </c>
      <c r="C873" s="1">
        <v>45199</v>
      </c>
      <c r="D873" s="1">
        <v>45194</v>
      </c>
      <c r="E873" s="1">
        <v>45208</v>
      </c>
      <c r="F873">
        <v>56</v>
      </c>
      <c r="G873" s="1">
        <v>45264</v>
      </c>
      <c r="H873" s="1">
        <v>45237</v>
      </c>
      <c r="I873" s="2">
        <v>1429470.7339935901</v>
      </c>
      <c r="J873" s="2">
        <v>996460.71</v>
      </c>
      <c r="K873" s="2">
        <f>SUMIF('collection only'!D:D,eslam.data!AB873,'collection only'!E:E)</f>
        <v>996461.29</v>
      </c>
      <c r="L873" s="2">
        <v>353763016.21904761</v>
      </c>
      <c r="O873" s="2">
        <v>9534609.8100000005</v>
      </c>
      <c r="P873" s="2">
        <v>30639873.399999999</v>
      </c>
      <c r="Q873" s="2">
        <v>430000</v>
      </c>
      <c r="R873" s="2">
        <v>84470961.010000005</v>
      </c>
      <c r="S873" s="2">
        <v>9524644.4199999999</v>
      </c>
      <c r="T873" s="2">
        <v>9524644.4199999999</v>
      </c>
      <c r="U873" s="2">
        <v>324695.96999999997</v>
      </c>
      <c r="AB873" s="2" t="str">
        <f t="shared" si="18"/>
        <v>ORA - ZED - ph.0225</v>
      </c>
    </row>
    <row r="874" spans="1:28" x14ac:dyDescent="0.3">
      <c r="A874" s="6" t="s">
        <v>75</v>
      </c>
      <c r="B874" s="6">
        <v>26</v>
      </c>
      <c r="C874" s="1">
        <v>45230</v>
      </c>
      <c r="D874" s="1">
        <v>45224</v>
      </c>
      <c r="E874" s="1">
        <v>45237</v>
      </c>
      <c r="F874">
        <v>56</v>
      </c>
      <c r="G874" s="1">
        <v>45293</v>
      </c>
      <c r="H874" s="1">
        <v>45274</v>
      </c>
      <c r="I874" s="2">
        <v>3475331.4095237851</v>
      </c>
      <c r="J874" s="2">
        <v>2944525.07</v>
      </c>
      <c r="K874" s="2">
        <f>SUMIF('collection only'!D:D,eslam.data!AB874,'collection only'!E:E)</f>
        <v>2944524.93</v>
      </c>
      <c r="L874" s="2">
        <v>357238347.62857139</v>
      </c>
      <c r="O874" s="2">
        <v>9534609.8100000005</v>
      </c>
      <c r="P874" s="2">
        <v>30760806.199999999</v>
      </c>
      <c r="Q874" s="2">
        <v>370000</v>
      </c>
      <c r="R874" s="2">
        <v>84664884.260000005</v>
      </c>
      <c r="S874" s="2">
        <v>9615871.8699999992</v>
      </c>
      <c r="T874" s="2">
        <v>9615871.8699999992</v>
      </c>
      <c r="U874" s="2">
        <v>324695.96999999997</v>
      </c>
      <c r="AB874" s="2" t="str">
        <f t="shared" si="18"/>
        <v>ORA - ZED - ph.0226</v>
      </c>
    </row>
    <row r="875" spans="1:28" x14ac:dyDescent="0.3">
      <c r="A875" s="6" t="s">
        <v>75</v>
      </c>
      <c r="B875" s="6">
        <v>27</v>
      </c>
      <c r="C875" s="1">
        <v>45260</v>
      </c>
      <c r="D875" s="1">
        <v>45255</v>
      </c>
      <c r="E875" s="1">
        <v>45274</v>
      </c>
      <c r="F875">
        <v>56</v>
      </c>
      <c r="G875" s="1">
        <v>45330</v>
      </c>
      <c r="H875" s="1">
        <v>45305</v>
      </c>
      <c r="I875" s="2">
        <v>3041219.2755302791</v>
      </c>
      <c r="J875" s="2">
        <v>6012429.4799999585</v>
      </c>
      <c r="K875" s="2">
        <f>SUMIF('collection only'!D:D,eslam.data!AB875,'collection only'!E:E)</f>
        <v>5268993.93</v>
      </c>
      <c r="L875" s="2">
        <v>360279566.90410173</v>
      </c>
      <c r="O875" s="2">
        <v>9534609.8106932528</v>
      </c>
      <c r="P875" s="2">
        <v>31106243.559360988</v>
      </c>
      <c r="Q875" s="2">
        <v>430000</v>
      </c>
      <c r="R875" s="2">
        <v>84803721.033100635</v>
      </c>
      <c r="S875" s="2">
        <v>9695703.875</v>
      </c>
      <c r="T875" s="2">
        <v>9695703.875</v>
      </c>
      <c r="U875" s="2">
        <v>324695.96999999997</v>
      </c>
      <c r="AB875" s="2" t="str">
        <f t="shared" si="18"/>
        <v>ORA - ZED - ph.0227</v>
      </c>
    </row>
    <row r="876" spans="1:28" x14ac:dyDescent="0.3">
      <c r="A876" s="6" t="s">
        <v>75</v>
      </c>
      <c r="B876" s="6">
        <v>28</v>
      </c>
      <c r="C876" s="1">
        <v>45291</v>
      </c>
      <c r="D876" s="1">
        <v>45285</v>
      </c>
      <c r="E876" s="1">
        <v>45305</v>
      </c>
      <c r="F876">
        <v>56</v>
      </c>
      <c r="G876" s="1">
        <v>45361</v>
      </c>
      <c r="H876" s="1">
        <v>45354</v>
      </c>
      <c r="I876" s="2">
        <v>5861894.8952380419</v>
      </c>
      <c r="J876" s="2">
        <v>1674078.1700000169</v>
      </c>
      <c r="K876" s="2">
        <f>SUMIF('collection only'!D:D,eslam.data!AB876,'collection only'!E:E)</f>
        <v>1922751.71</v>
      </c>
      <c r="L876" s="2">
        <v>366141461.79933971</v>
      </c>
      <c r="O876" s="2">
        <v>9534609.8106932528</v>
      </c>
      <c r="P876" s="2">
        <v>32767206.461478349</v>
      </c>
      <c r="Q876" s="2">
        <v>450000</v>
      </c>
      <c r="R876" s="2">
        <v>88600538.305602193</v>
      </c>
      <c r="S876" s="2">
        <v>9849578.6175855491</v>
      </c>
      <c r="T876" s="2">
        <v>9849578.6175855491</v>
      </c>
      <c r="U876" s="2">
        <v>324695.96999999997</v>
      </c>
      <c r="AB876" s="2" t="str">
        <f t="shared" si="18"/>
        <v>ORA - ZED - ph.0228</v>
      </c>
    </row>
    <row r="877" spans="1:28" x14ac:dyDescent="0.3">
      <c r="A877" s="6" t="s">
        <v>75</v>
      </c>
      <c r="B877" s="6">
        <v>29</v>
      </c>
      <c r="C877" s="1">
        <v>45322</v>
      </c>
      <c r="D877" s="1">
        <v>45316</v>
      </c>
      <c r="E877" s="1">
        <v>45335</v>
      </c>
      <c r="F877">
        <v>56</v>
      </c>
      <c r="G877" s="1">
        <v>45391</v>
      </c>
      <c r="H877" s="1">
        <v>45397</v>
      </c>
      <c r="I877" s="2">
        <v>2577878.9747052789</v>
      </c>
      <c r="J877" s="2">
        <v>622103</v>
      </c>
      <c r="K877" s="2">
        <f>SUMIF('collection only'!D:D,eslam.data!AB877,'collection only'!E:E)</f>
        <v>5009481.7200000007</v>
      </c>
      <c r="L877" s="2">
        <v>368719340.77404499</v>
      </c>
      <c r="O877" s="2">
        <v>7793026.7072527539</v>
      </c>
      <c r="P877" s="2">
        <v>32686135.971971098</v>
      </c>
      <c r="Q877" s="2">
        <v>500000</v>
      </c>
      <c r="R877" s="2">
        <v>89023126.489952028</v>
      </c>
      <c r="S877" s="2">
        <v>9873708.3599999994</v>
      </c>
      <c r="T877" s="2">
        <v>9873708.3599999994</v>
      </c>
      <c r="U877" s="2">
        <v>419195.97</v>
      </c>
      <c r="AB877" s="2" t="str">
        <f t="shared" si="18"/>
        <v>ORA - ZED - ph.0229</v>
      </c>
    </row>
    <row r="878" spans="1:28" x14ac:dyDescent="0.3">
      <c r="A878" s="6" t="s">
        <v>75</v>
      </c>
      <c r="B878" s="6">
        <v>30</v>
      </c>
      <c r="C878" s="1">
        <v>45351</v>
      </c>
      <c r="D878" s="1">
        <v>45347</v>
      </c>
      <c r="E878" s="1">
        <v>45358</v>
      </c>
      <c r="F878">
        <v>56</v>
      </c>
      <c r="G878" s="1">
        <v>45414</v>
      </c>
      <c r="H878" s="1">
        <v>45411</v>
      </c>
      <c r="I878" s="2">
        <v>2066668.4069073801</v>
      </c>
      <c r="J878" s="2">
        <v>73017</v>
      </c>
      <c r="K878" s="2">
        <f>SUMIF('collection only'!D:D,eslam.data!AB878,'collection only'!E:E)</f>
        <v>73017</v>
      </c>
      <c r="L878" s="2">
        <v>370786009.18095243</v>
      </c>
      <c r="O878" s="2">
        <v>6499733.7000000002</v>
      </c>
      <c r="P878" s="2">
        <v>32340261.620000001</v>
      </c>
      <c r="Q878" s="2">
        <v>1120000</v>
      </c>
      <c r="R878" s="2">
        <v>89409590.239999995</v>
      </c>
      <c r="S878" s="2">
        <v>9895626.0850000009</v>
      </c>
      <c r="T878" s="2">
        <v>9895626.0850000009</v>
      </c>
      <c r="U878" s="2">
        <v>419195.97</v>
      </c>
      <c r="AB878" s="2" t="str">
        <f t="shared" si="18"/>
        <v>ORA - ZED - ph.0230</v>
      </c>
    </row>
    <row r="879" spans="1:28" x14ac:dyDescent="0.3">
      <c r="A879" s="6" t="s">
        <v>75</v>
      </c>
      <c r="B879" s="6">
        <v>31</v>
      </c>
      <c r="C879" s="1">
        <v>45382</v>
      </c>
      <c r="D879" s="1">
        <v>45376</v>
      </c>
      <c r="E879" s="1">
        <v>45389</v>
      </c>
      <c r="F879">
        <v>56</v>
      </c>
      <c r="G879" s="1">
        <v>45445</v>
      </c>
      <c r="H879" s="1">
        <v>45427</v>
      </c>
      <c r="I879" s="2">
        <v>7992050.6095238328</v>
      </c>
      <c r="J879" s="2">
        <v>3717995</v>
      </c>
      <c r="K879" s="2">
        <f>SUMIF('collection only'!D:D,eslam.data!AB879,'collection only'!E:E)</f>
        <v>3717995</v>
      </c>
      <c r="L879" s="2">
        <v>378778059.7904762</v>
      </c>
      <c r="O879" s="2">
        <v>3482050.01</v>
      </c>
      <c r="P879" s="2">
        <v>39683396.609999999</v>
      </c>
      <c r="Q879" s="2">
        <v>1650000</v>
      </c>
      <c r="R879" s="2">
        <v>88674483.319999993</v>
      </c>
      <c r="S879" s="2">
        <v>10029975.32</v>
      </c>
      <c r="T879" s="2">
        <v>10029975.32</v>
      </c>
      <c r="U879" s="2">
        <v>419195.97</v>
      </c>
      <c r="AB879" s="2" t="str">
        <f t="shared" si="18"/>
        <v>ORA - ZED - ph.0231</v>
      </c>
    </row>
    <row r="880" spans="1:28" x14ac:dyDescent="0.3">
      <c r="A880" s="6" t="s">
        <v>75</v>
      </c>
      <c r="B880" s="6">
        <v>32</v>
      </c>
      <c r="C880" s="1">
        <v>45412</v>
      </c>
      <c r="D880" s="1">
        <v>45407</v>
      </c>
      <c r="E880" s="1">
        <v>45419</v>
      </c>
      <c r="F880">
        <v>56</v>
      </c>
      <c r="G880" s="1">
        <v>45475</v>
      </c>
      <c r="H880" s="1">
        <v>45448</v>
      </c>
      <c r="I880" s="2">
        <v>2766734.980952322</v>
      </c>
      <c r="J880" s="2">
        <v>2943652.2</v>
      </c>
      <c r="K880" s="2">
        <f>SUMIF('collection only'!D:D,eslam.data!AB880,'collection only'!E:E)</f>
        <v>2836390.67</v>
      </c>
      <c r="L880" s="2">
        <v>381544794.77142853</v>
      </c>
      <c r="O880" s="2">
        <v>3482050.01</v>
      </c>
      <c r="P880" s="2">
        <v>39914992.150000013</v>
      </c>
      <c r="Q880" s="2">
        <v>1110000</v>
      </c>
      <c r="R880" s="2">
        <v>89539810.969999999</v>
      </c>
      <c r="S880" s="2">
        <v>10102602.115</v>
      </c>
      <c r="T880" s="2">
        <v>10102602.115</v>
      </c>
      <c r="U880" s="2">
        <v>419195.97</v>
      </c>
      <c r="AB880" s="2" t="str">
        <f t="shared" si="18"/>
        <v>ORA - ZED - ph.0232</v>
      </c>
    </row>
    <row r="881" spans="1:28" x14ac:dyDescent="0.3">
      <c r="A881" s="6" t="s">
        <v>75</v>
      </c>
      <c r="B881" s="6">
        <v>33</v>
      </c>
      <c r="C881" s="1">
        <v>45443</v>
      </c>
      <c r="D881" s="1">
        <v>45437</v>
      </c>
      <c r="E881" s="1">
        <v>45448</v>
      </c>
      <c r="F881">
        <v>56</v>
      </c>
      <c r="G881" s="1">
        <v>45504</v>
      </c>
      <c r="H881" s="1">
        <v>45474</v>
      </c>
      <c r="I881" s="2">
        <v>6575447.0666667223</v>
      </c>
      <c r="J881" s="2">
        <v>1631186.62</v>
      </c>
      <c r="K881" s="2">
        <f>SUMIF('collection only'!D:D,eslam.data!AB881,'collection only'!E:E)</f>
        <v>1.0000000000000001E-5</v>
      </c>
      <c r="L881" s="2">
        <v>388120241.83809519</v>
      </c>
      <c r="O881" s="2">
        <v>3482050.01</v>
      </c>
      <c r="P881" s="2">
        <v>40131194.960000001</v>
      </c>
      <c r="Q881" s="2">
        <v>2270000</v>
      </c>
      <c r="R881" s="2">
        <v>90446780.460000008</v>
      </c>
      <c r="S881" s="2">
        <v>10188156.35</v>
      </c>
      <c r="T881" s="2">
        <v>10188156.35</v>
      </c>
      <c r="U881" s="2">
        <v>419195.97</v>
      </c>
      <c r="AB881" s="2" t="str">
        <f t="shared" si="18"/>
        <v>ORA - ZED - ph.0233</v>
      </c>
    </row>
    <row r="882" spans="1:28" x14ac:dyDescent="0.3">
      <c r="A882" s="6" t="s">
        <v>75</v>
      </c>
      <c r="B882" s="6">
        <v>34</v>
      </c>
      <c r="C882" s="1">
        <v>45473</v>
      </c>
      <c r="D882" s="1">
        <v>45468</v>
      </c>
      <c r="E882" s="1">
        <v>45479</v>
      </c>
      <c r="F882">
        <v>56</v>
      </c>
      <c r="G882" s="1">
        <v>45535</v>
      </c>
      <c r="H882" s="1">
        <v>45510</v>
      </c>
      <c r="I882" s="2">
        <v>1412666.809523761</v>
      </c>
      <c r="J882" s="2">
        <v>3368948.46</v>
      </c>
      <c r="K882" s="2">
        <f>SUMIF('collection only'!D:D,eslam.data!AB882,'collection only'!E:E)</f>
        <v>1.0000000000000001E-5</v>
      </c>
      <c r="L882" s="2">
        <v>389532908.64761901</v>
      </c>
      <c r="O882" s="2">
        <v>3482050.01</v>
      </c>
      <c r="P882" s="2">
        <v>40483731.090000004</v>
      </c>
      <c r="Q882" s="2">
        <v>2740000</v>
      </c>
      <c r="R882" s="2">
        <v>92888843.549999997</v>
      </c>
      <c r="S882" s="2">
        <v>10312290.1</v>
      </c>
      <c r="T882" s="2">
        <v>10312290.1</v>
      </c>
      <c r="U882" s="2">
        <v>419195.97</v>
      </c>
      <c r="AB882" s="2" t="str">
        <f t="shared" si="18"/>
        <v>ORA - ZED - ph.0234</v>
      </c>
    </row>
    <row r="883" spans="1:28" x14ac:dyDescent="0.3">
      <c r="A883" s="6" t="s">
        <v>75</v>
      </c>
      <c r="B883" s="6">
        <v>35</v>
      </c>
      <c r="C883" s="1">
        <v>45504</v>
      </c>
      <c r="D883" s="1">
        <v>45498</v>
      </c>
      <c r="E883" s="1">
        <v>45511</v>
      </c>
      <c r="F883">
        <v>56</v>
      </c>
      <c r="G883" s="1">
        <v>45567</v>
      </c>
      <c r="H883" s="1">
        <v>45535</v>
      </c>
      <c r="I883" s="2">
        <v>7262978.3389641643</v>
      </c>
      <c r="J883" s="2">
        <v>6454315.6500000358</v>
      </c>
      <c r="K883" s="2">
        <f>SUMIF('collection only'!D:D,eslam.data!AB883,'collection only'!E:E)</f>
        <v>1.0000000000000001E-5</v>
      </c>
      <c r="L883" s="2">
        <v>396795886.98658317</v>
      </c>
      <c r="O883" s="2">
        <v>3482050.013434622</v>
      </c>
      <c r="P883" s="2">
        <v>42071751.026514597</v>
      </c>
      <c r="Q883" s="2">
        <v>2400000</v>
      </c>
      <c r="R883" s="2">
        <v>94659153.48438096</v>
      </c>
      <c r="S883" s="2">
        <v>10502943.283733649</v>
      </c>
      <c r="T883" s="2">
        <v>10502943.283733649</v>
      </c>
      <c r="U883" s="2">
        <v>419195.97</v>
      </c>
      <c r="AB883" s="2" t="str">
        <f t="shared" si="18"/>
        <v>ORA - ZED - ph.0235</v>
      </c>
    </row>
    <row r="884" spans="1:28" x14ac:dyDescent="0.3">
      <c r="A884" s="6" t="s">
        <v>75</v>
      </c>
      <c r="B884" s="6">
        <v>36</v>
      </c>
      <c r="C884" s="1">
        <v>45535</v>
      </c>
      <c r="D884" s="1">
        <v>45519</v>
      </c>
      <c r="E884" s="1">
        <v>45536</v>
      </c>
      <c r="F884">
        <v>56</v>
      </c>
      <c r="G884" s="1">
        <v>45592</v>
      </c>
      <c r="H884" s="1">
        <v>45540</v>
      </c>
      <c r="I884" s="2">
        <v>3.8929581642150879E-3</v>
      </c>
      <c r="J884" s="2">
        <v>6578211.3200000003</v>
      </c>
      <c r="K884" s="2">
        <f>SUMIF('collection only'!D:D,eslam.data!AB884,'collection only'!E:E)</f>
        <v>4160916.8</v>
      </c>
      <c r="L884" s="2">
        <v>396795886.99047607</v>
      </c>
      <c r="O884" s="2">
        <v>11803883.609999999</v>
      </c>
      <c r="P884" s="2">
        <v>42071751.030000001</v>
      </c>
      <c r="Q884" s="2">
        <v>2400000</v>
      </c>
      <c r="R884" s="2">
        <v>94659153.489999995</v>
      </c>
      <c r="S884" s="2">
        <v>10710989.125</v>
      </c>
      <c r="T884" s="2">
        <v>10710989.125</v>
      </c>
      <c r="U884" s="2">
        <v>419195.97</v>
      </c>
      <c r="AB884" s="2" t="str">
        <f t="shared" si="18"/>
        <v>ORA - ZED - ph.0236</v>
      </c>
    </row>
    <row r="885" spans="1:28" x14ac:dyDescent="0.3">
      <c r="A885" s="6" t="s">
        <v>75</v>
      </c>
      <c r="B885" s="6">
        <v>37</v>
      </c>
      <c r="C885" s="1">
        <v>45535</v>
      </c>
      <c r="D885" s="1">
        <v>45529</v>
      </c>
      <c r="E885" s="1">
        <v>45540</v>
      </c>
      <c r="F885">
        <v>56</v>
      </c>
      <c r="G885" s="1">
        <v>45596</v>
      </c>
      <c r="H885" s="1">
        <v>45572</v>
      </c>
      <c r="I885" s="2">
        <v>12000518.92380953</v>
      </c>
      <c r="J885" s="2">
        <v>9153293.6899999995</v>
      </c>
      <c r="K885" s="2">
        <f>SUMIF('collection only'!D:D,eslam.data!AB885,'collection only'!E:E)</f>
        <v>8601492.5600000005</v>
      </c>
      <c r="L885" s="2">
        <v>408796405.91428572</v>
      </c>
      <c r="O885" s="2">
        <v>10593047.630000001</v>
      </c>
      <c r="P885" s="2">
        <v>43987735.960000001</v>
      </c>
      <c r="Q885" s="2">
        <v>2250000</v>
      </c>
      <c r="R885" s="2">
        <v>101066779.38</v>
      </c>
      <c r="S885" s="2">
        <v>10995731.845000001</v>
      </c>
      <c r="T885" s="2">
        <v>10995731.845000001</v>
      </c>
      <c r="U885" s="2">
        <v>419195.97</v>
      </c>
      <c r="AB885" s="2" t="str">
        <f t="shared" si="18"/>
        <v>ORA - ZED - ph.0237</v>
      </c>
    </row>
    <row r="886" spans="1:28" x14ac:dyDescent="0.3">
      <c r="A886" s="6" t="s">
        <v>75</v>
      </c>
      <c r="B886" s="6">
        <v>38</v>
      </c>
      <c r="C886" s="1">
        <v>45565</v>
      </c>
      <c r="D886" s="1">
        <v>45551</v>
      </c>
      <c r="E886" s="1">
        <v>45572</v>
      </c>
      <c r="F886">
        <v>56</v>
      </c>
      <c r="G886" s="1">
        <v>45628</v>
      </c>
      <c r="H886" s="1">
        <v>45572</v>
      </c>
      <c r="I886" s="2">
        <v>-9.5238089561462402E-3</v>
      </c>
      <c r="J886" s="2">
        <v>3851310.01</v>
      </c>
      <c r="K886" s="2">
        <f>SUMIF('collection only'!D:D,eslam.data!AB886,'collection only'!E:E)</f>
        <v>3811960.86</v>
      </c>
      <c r="L886" s="2">
        <v>408796405.90476191</v>
      </c>
      <c r="O886" s="2">
        <v>15718197.439999999</v>
      </c>
      <c r="P886" s="2">
        <v>43987735.960000001</v>
      </c>
      <c r="Q886" s="2">
        <v>2450000</v>
      </c>
      <c r="R886" s="2">
        <v>101066779.38</v>
      </c>
      <c r="S886" s="2">
        <v>11123860.59</v>
      </c>
      <c r="T886" s="2">
        <v>11123860.59</v>
      </c>
      <c r="U886" s="2">
        <v>419195.97</v>
      </c>
      <c r="AB886" s="2" t="str">
        <f t="shared" si="18"/>
        <v>ORA - ZED - ph.0238</v>
      </c>
    </row>
    <row r="887" spans="1:28" x14ac:dyDescent="0.3">
      <c r="A887" s="6" t="s">
        <v>75</v>
      </c>
      <c r="B887" s="6">
        <v>39</v>
      </c>
      <c r="C887" s="1">
        <v>45565</v>
      </c>
      <c r="D887" s="1">
        <v>45560</v>
      </c>
      <c r="E887" s="1">
        <v>45572</v>
      </c>
      <c r="F887">
        <v>56</v>
      </c>
      <c r="G887" s="1">
        <v>45628</v>
      </c>
      <c r="H887" s="1">
        <v>45605</v>
      </c>
      <c r="I887" s="2">
        <v>13783192.87619048</v>
      </c>
      <c r="J887" s="2">
        <v>14526906.83</v>
      </c>
      <c r="K887" s="2">
        <f>SUMIF('collection only'!D:D,eslam.data!AB887,'collection only'!E:E)</f>
        <v>0</v>
      </c>
      <c r="L887" s="2">
        <v>422579598.78095227</v>
      </c>
      <c r="O887" s="2">
        <v>19699160.800000001</v>
      </c>
      <c r="P887" s="2">
        <v>49807541.520000003</v>
      </c>
      <c r="Q887" s="2">
        <v>2510000</v>
      </c>
      <c r="R887" s="2">
        <v>103795295.53</v>
      </c>
      <c r="S887" s="2">
        <v>11585193.49</v>
      </c>
      <c r="T887" s="2">
        <v>11585193.49</v>
      </c>
      <c r="U887" s="2">
        <v>419195.97</v>
      </c>
      <c r="AB887" s="2" t="str">
        <f t="shared" si="18"/>
        <v>ORA - ZED - ph.0239</v>
      </c>
    </row>
    <row r="888" spans="1:28" x14ac:dyDescent="0.3">
      <c r="A888" s="6" t="s">
        <v>75</v>
      </c>
      <c r="B888" s="6">
        <v>40</v>
      </c>
      <c r="C888" s="1">
        <v>45595</v>
      </c>
      <c r="D888" s="1">
        <v>45590</v>
      </c>
      <c r="E888" s="1">
        <v>45605</v>
      </c>
      <c r="F888">
        <v>56</v>
      </c>
      <c r="G888" s="1">
        <v>45661</v>
      </c>
      <c r="K888" s="2">
        <f>SUMIF('collection only'!D:D,eslam.data!AB888,'collection only'!E:E)</f>
        <v>0</v>
      </c>
      <c r="U888" s="2">
        <v>0</v>
      </c>
      <c r="AB888" s="2" t="str">
        <f t="shared" si="18"/>
        <v>ORA - ZED - ph.0240</v>
      </c>
    </row>
    <row r="889" spans="1:28" x14ac:dyDescent="0.3">
      <c r="A889" s="6" t="s">
        <v>49</v>
      </c>
      <c r="B889" s="6">
        <v>1</v>
      </c>
      <c r="C889" s="1">
        <v>43799</v>
      </c>
      <c r="D889" s="1">
        <v>43804</v>
      </c>
      <c r="E889" s="1">
        <v>43806</v>
      </c>
      <c r="F889">
        <v>7</v>
      </c>
      <c r="G889" s="1">
        <v>43813</v>
      </c>
      <c r="H889" s="1">
        <v>43810</v>
      </c>
      <c r="I889" s="2">
        <v>1222080</v>
      </c>
      <c r="J889" s="2">
        <v>2841415.8</v>
      </c>
      <c r="K889" s="2">
        <f>SUMIF('collection only'!D:D,eslam.data!AB889,'collection only'!E:E)</f>
        <v>2832501.18</v>
      </c>
      <c r="L889" s="2">
        <v>1222080</v>
      </c>
      <c r="O889" s="2">
        <v>2056962.6</v>
      </c>
      <c r="U889" s="2">
        <v>0</v>
      </c>
      <c r="AB889" s="2" t="str">
        <f t="shared" si="18"/>
        <v>PH.2-El Sewedy Uni. - Enabling1</v>
      </c>
    </row>
    <row r="890" spans="1:28" x14ac:dyDescent="0.3">
      <c r="A890" s="6" t="s">
        <v>49</v>
      </c>
      <c r="B890" s="6">
        <v>2</v>
      </c>
      <c r="C890" s="1">
        <v>43830</v>
      </c>
      <c r="D890" s="1">
        <v>43832</v>
      </c>
      <c r="E890" s="1">
        <v>43832</v>
      </c>
      <c r="F890">
        <v>7</v>
      </c>
      <c r="G890" s="1">
        <v>43839</v>
      </c>
      <c r="H890" s="1">
        <v>43841</v>
      </c>
      <c r="I890" s="2">
        <v>19989408.989999998</v>
      </c>
      <c r="J890" s="2">
        <v>13446882.5</v>
      </c>
      <c r="K890" s="2">
        <f>SUMIF('collection only'!D:D,eslam.data!AB890,'collection only'!E:E)</f>
        <v>13318143.890000001</v>
      </c>
      <c r="L890" s="2">
        <v>21211488.989999998</v>
      </c>
      <c r="O890" s="2">
        <v>2672643.6</v>
      </c>
      <c r="U890" s="2">
        <v>0</v>
      </c>
      <c r="AB890" s="2" t="str">
        <f t="shared" si="18"/>
        <v>PH.2-El Sewedy Uni. - Enabling2</v>
      </c>
    </row>
    <row r="891" spans="1:28" x14ac:dyDescent="0.3">
      <c r="A891" s="6" t="s">
        <v>49</v>
      </c>
      <c r="B891" s="6">
        <v>3</v>
      </c>
      <c r="C891" s="1">
        <v>43861</v>
      </c>
      <c r="D891" s="1">
        <v>43860</v>
      </c>
      <c r="E891" s="1">
        <v>43860</v>
      </c>
      <c r="F891">
        <v>7</v>
      </c>
      <c r="G891" s="1">
        <v>43867</v>
      </c>
      <c r="H891" s="1">
        <v>43866</v>
      </c>
      <c r="I891" s="2">
        <v>22171564.66</v>
      </c>
      <c r="J891" s="2">
        <v>17089175.5</v>
      </c>
      <c r="K891" s="2">
        <f>SUMIF('collection only'!D:D,eslam.data!AB891,'collection only'!E:E)</f>
        <v>17089175.5</v>
      </c>
      <c r="L891" s="2">
        <v>43383053.649999999</v>
      </c>
      <c r="O891" s="2">
        <v>5401152.9000000004</v>
      </c>
      <c r="U891" s="2">
        <v>0</v>
      </c>
      <c r="AB891" s="2" t="str">
        <f t="shared" si="18"/>
        <v>PH.2-El Sewedy Uni. - Enabling3</v>
      </c>
    </row>
    <row r="892" spans="1:28" x14ac:dyDescent="0.3">
      <c r="A892" s="6" t="s">
        <v>49</v>
      </c>
      <c r="B892" s="6">
        <v>4</v>
      </c>
      <c r="C892" s="1">
        <v>43890</v>
      </c>
      <c r="D892" s="1">
        <v>43890</v>
      </c>
      <c r="E892" s="1">
        <v>43897</v>
      </c>
      <c r="F892">
        <v>7</v>
      </c>
      <c r="G892" s="1">
        <v>43904</v>
      </c>
      <c r="H892" s="1">
        <v>43906</v>
      </c>
      <c r="I892" s="2">
        <v>17471458.949999999</v>
      </c>
      <c r="J892" s="2">
        <v>14773850.699999999</v>
      </c>
      <c r="K892" s="2">
        <f>SUMIF('collection only'!D:D,eslam.data!AB892,'collection only'!E:E)</f>
        <v>14773850.810000001</v>
      </c>
      <c r="L892" s="2">
        <v>60854512.600000001</v>
      </c>
      <c r="O892" s="2">
        <v>8960074.1999999993</v>
      </c>
      <c r="U892" s="2">
        <v>0</v>
      </c>
      <c r="AB892" s="2" t="str">
        <f t="shared" si="18"/>
        <v>PH.2-El Sewedy Uni. - Enabling4</v>
      </c>
    </row>
    <row r="893" spans="1:28" x14ac:dyDescent="0.3">
      <c r="A893" s="6" t="s">
        <v>49</v>
      </c>
      <c r="B893" s="6">
        <v>5</v>
      </c>
      <c r="C893" s="1">
        <v>43921</v>
      </c>
      <c r="D893" s="1">
        <v>43905</v>
      </c>
      <c r="E893" s="1">
        <v>43916</v>
      </c>
      <c r="F893">
        <v>7</v>
      </c>
      <c r="G893" s="1">
        <v>43923</v>
      </c>
      <c r="H893" s="1">
        <v>43930</v>
      </c>
      <c r="I893" s="2">
        <v>7891719.6000000006</v>
      </c>
      <c r="J893" s="2">
        <v>2392694.9</v>
      </c>
      <c r="K893" s="2">
        <f>SUMIF('collection only'!D:D,eslam.data!AB893,'collection only'!E:E)</f>
        <v>2392694.9</v>
      </c>
      <c r="L893" s="2">
        <v>68746232.200000003</v>
      </c>
      <c r="O893" s="2">
        <v>6287074.2000000002</v>
      </c>
      <c r="U893" s="2">
        <v>0</v>
      </c>
      <c r="AB893" s="2" t="str">
        <f t="shared" si="18"/>
        <v>PH.2-El Sewedy Uni. - Enabling5</v>
      </c>
    </row>
    <row r="894" spans="1:28" x14ac:dyDescent="0.3">
      <c r="A894" s="6" t="s">
        <v>49</v>
      </c>
      <c r="B894" s="6">
        <v>6</v>
      </c>
      <c r="C894" s="1">
        <v>43951</v>
      </c>
      <c r="D894" s="1">
        <v>43936</v>
      </c>
      <c r="E894" s="1">
        <v>43947</v>
      </c>
      <c r="F894">
        <v>7</v>
      </c>
      <c r="G894" s="1">
        <v>43954</v>
      </c>
      <c r="H894" s="1">
        <v>43957</v>
      </c>
      <c r="I894" s="2">
        <v>18379179.40000001</v>
      </c>
      <c r="J894" s="2">
        <v>7788095.2000000002</v>
      </c>
      <c r="K894" s="2">
        <f>SUMIF('collection only'!D:D,eslam.data!AB894,'collection only'!E:E)</f>
        <v>7788095.2199999997</v>
      </c>
      <c r="L894" s="2">
        <v>87125411.600000009</v>
      </c>
      <c r="O894" s="2">
        <v>2277574.1999999988</v>
      </c>
      <c r="U894" s="2">
        <v>0</v>
      </c>
      <c r="AB894" s="2" t="str">
        <f t="shared" si="18"/>
        <v>PH.2-El Sewedy Uni. - Enabling6</v>
      </c>
    </row>
    <row r="895" spans="1:28" x14ac:dyDescent="0.3">
      <c r="A895" s="6" t="s">
        <v>49</v>
      </c>
      <c r="B895" s="6">
        <v>7</v>
      </c>
      <c r="C895" s="1">
        <v>43982</v>
      </c>
      <c r="D895" s="1">
        <v>43982</v>
      </c>
      <c r="E895" s="1">
        <v>43990</v>
      </c>
      <c r="F895">
        <v>7</v>
      </c>
      <c r="G895" s="1">
        <v>43997</v>
      </c>
      <c r="H895" s="1">
        <v>44023</v>
      </c>
      <c r="I895" s="2">
        <v>9076073.5</v>
      </c>
      <c r="J895" s="2">
        <v>3548357.4</v>
      </c>
      <c r="K895" s="2">
        <f>SUMIF('collection only'!D:D,eslam.data!AB895,'collection only'!E:E)</f>
        <v>3548357.43</v>
      </c>
      <c r="L895" s="2">
        <v>96201485.100000009</v>
      </c>
      <c r="O895" s="2">
        <v>0</v>
      </c>
      <c r="U895" s="2">
        <v>0</v>
      </c>
      <c r="AB895" s="2" t="str">
        <f t="shared" si="18"/>
        <v>PH.2-El Sewedy Uni. - Enabling7</v>
      </c>
    </row>
    <row r="896" spans="1:28" x14ac:dyDescent="0.3">
      <c r="A896" s="6" t="s">
        <v>49</v>
      </c>
      <c r="B896" s="6">
        <v>8</v>
      </c>
      <c r="C896" s="1">
        <v>44012</v>
      </c>
      <c r="D896" s="1">
        <v>44012</v>
      </c>
      <c r="E896" s="1">
        <v>44019</v>
      </c>
      <c r="F896">
        <v>7</v>
      </c>
      <c r="G896" s="1">
        <v>44026</v>
      </c>
      <c r="H896" s="1">
        <v>44021</v>
      </c>
      <c r="I896" s="2">
        <v>2504382.3999999911</v>
      </c>
      <c r="J896" s="2">
        <v>1607563.1</v>
      </c>
      <c r="K896" s="2">
        <f>SUMIF('collection only'!D:D,eslam.data!AB896,'collection only'!E:E)</f>
        <v>1607563.1</v>
      </c>
      <c r="L896" s="2">
        <v>98705867.5</v>
      </c>
      <c r="U896" s="2">
        <v>0</v>
      </c>
      <c r="AB896" s="2" t="str">
        <f t="shared" si="18"/>
        <v>PH.2-El Sewedy Uni. - Enabling8</v>
      </c>
    </row>
    <row r="897" spans="1:28" x14ac:dyDescent="0.3">
      <c r="A897" s="6" t="s">
        <v>49</v>
      </c>
      <c r="B897" s="6">
        <v>9</v>
      </c>
      <c r="C897" s="1">
        <v>44043</v>
      </c>
      <c r="D897" s="1">
        <v>44058</v>
      </c>
      <c r="E897" s="1">
        <v>44060</v>
      </c>
      <c r="F897">
        <v>7</v>
      </c>
      <c r="G897" s="1">
        <v>44067</v>
      </c>
      <c r="H897" s="1">
        <v>44070</v>
      </c>
      <c r="I897" s="2">
        <v>9452002.6999999881</v>
      </c>
      <c r="J897" s="2">
        <v>8526565.1999999993</v>
      </c>
      <c r="K897" s="2">
        <f>SUMIF('collection only'!D:D,eslam.data!AB897,'collection only'!E:E)</f>
        <v>8739144.8800000008</v>
      </c>
      <c r="L897" s="2">
        <v>108157870.2</v>
      </c>
      <c r="U897" s="2">
        <v>0</v>
      </c>
      <c r="AB897" s="2" t="str">
        <f t="shared" si="18"/>
        <v>PH.2-El Sewedy Uni. - Enabling9</v>
      </c>
    </row>
    <row r="898" spans="1:28" x14ac:dyDescent="0.3">
      <c r="A898" s="6" t="s">
        <v>49</v>
      </c>
      <c r="B898" s="6">
        <v>10</v>
      </c>
      <c r="C898" s="1">
        <v>44165</v>
      </c>
      <c r="D898" s="1">
        <v>44150</v>
      </c>
      <c r="E898" s="1">
        <v>44157</v>
      </c>
      <c r="F898">
        <v>7</v>
      </c>
      <c r="G898" s="1">
        <v>44164</v>
      </c>
      <c r="H898" s="1">
        <v>44157</v>
      </c>
      <c r="I898" s="2">
        <v>5068271.5000000149</v>
      </c>
      <c r="J898" s="2">
        <v>7703511.2999999998</v>
      </c>
      <c r="K898" s="2">
        <f>SUMIF('collection only'!D:D,eslam.data!AB898,'collection only'!E:E)</f>
        <v>7703511.4100000001</v>
      </c>
      <c r="L898" s="2">
        <v>113226141.7</v>
      </c>
      <c r="U898" s="2">
        <v>118504</v>
      </c>
      <c r="AB898" s="2" t="str">
        <f t="shared" si="18"/>
        <v>PH.2-El Sewedy Uni. - Enabling10</v>
      </c>
    </row>
    <row r="899" spans="1:28" x14ac:dyDescent="0.3">
      <c r="A899" s="6" t="s">
        <v>55</v>
      </c>
      <c r="B899" s="6">
        <v>1</v>
      </c>
      <c r="C899" s="1">
        <v>43890</v>
      </c>
      <c r="D899" s="1">
        <v>43890</v>
      </c>
      <c r="E899" s="1">
        <v>43897</v>
      </c>
      <c r="F899">
        <v>14</v>
      </c>
      <c r="G899" s="1">
        <v>43911</v>
      </c>
      <c r="H899" s="1">
        <v>43912</v>
      </c>
      <c r="I899" s="2">
        <v>39552087.899999999</v>
      </c>
      <c r="J899" s="2">
        <v>35636298.899999999</v>
      </c>
      <c r="K899" s="2">
        <f>SUMIF('collection only'!D:D,eslam.data!AB899,'collection only'!E:E)</f>
        <v>50636298.899999999</v>
      </c>
      <c r="L899" s="2">
        <v>39552087.899999999</v>
      </c>
      <c r="N899" s="2">
        <v>15000000</v>
      </c>
      <c r="O899" s="2">
        <v>27835856</v>
      </c>
      <c r="U899" s="2">
        <v>0</v>
      </c>
      <c r="AB899" s="2" t="str">
        <f t="shared" ref="AB899:AB962" si="19">A899&amp;B899</f>
        <v>PH.2-El Sewedy Uni. - Finishes1</v>
      </c>
    </row>
    <row r="900" spans="1:28" x14ac:dyDescent="0.3">
      <c r="A900" s="6" t="s">
        <v>55</v>
      </c>
      <c r="B900" s="6">
        <v>2</v>
      </c>
      <c r="C900" s="1">
        <v>43921</v>
      </c>
      <c r="D900" s="1">
        <v>43921</v>
      </c>
      <c r="E900" s="1">
        <v>43926</v>
      </c>
      <c r="F900">
        <v>14</v>
      </c>
      <c r="G900" s="1">
        <v>43940</v>
      </c>
      <c r="H900" s="1">
        <v>43943</v>
      </c>
      <c r="I900" s="2">
        <v>33281363.919999991</v>
      </c>
      <c r="J900" s="2">
        <v>26758389.800000001</v>
      </c>
      <c r="K900" s="2">
        <f>SUMIF('collection only'!D:D,eslam.data!AB900,'collection only'!E:E)</f>
        <v>26758389.799999997</v>
      </c>
      <c r="L900" s="2">
        <v>72833451.819999993</v>
      </c>
      <c r="O900" s="2">
        <v>40761852.599999987</v>
      </c>
      <c r="U900" s="2">
        <v>0</v>
      </c>
      <c r="AB900" s="2" t="str">
        <f t="shared" si="19"/>
        <v>PH.2-El Sewedy Uni. - Finishes2</v>
      </c>
    </row>
    <row r="901" spans="1:28" x14ac:dyDescent="0.3">
      <c r="A901" s="6" t="s">
        <v>55</v>
      </c>
      <c r="B901" s="6">
        <v>3</v>
      </c>
      <c r="C901" s="1">
        <v>43951</v>
      </c>
      <c r="D901" s="1">
        <v>43951</v>
      </c>
      <c r="E901" s="1">
        <v>43957</v>
      </c>
      <c r="F901">
        <v>14</v>
      </c>
      <c r="G901" s="1">
        <v>43971</v>
      </c>
      <c r="H901" s="1">
        <v>43970</v>
      </c>
      <c r="I901" s="2">
        <v>24169965.907644901</v>
      </c>
      <c r="J901" s="2">
        <v>23262698.800000001</v>
      </c>
      <c r="K901" s="2">
        <f>SUMIF('collection only'!D:D,eslam.data!AB901,'collection only'!E:E)</f>
        <v>23262698.800000001</v>
      </c>
      <c r="L901" s="2">
        <v>97003417.727644891</v>
      </c>
      <c r="O901" s="2">
        <v>51226946.099999987</v>
      </c>
      <c r="U901" s="2">
        <v>0</v>
      </c>
      <c r="AB901" s="2" t="str">
        <f t="shared" si="19"/>
        <v>PH.2-El Sewedy Uni. - Finishes3</v>
      </c>
    </row>
    <row r="902" spans="1:28" x14ac:dyDescent="0.3">
      <c r="A902" s="6" t="s">
        <v>55</v>
      </c>
      <c r="B902" s="6">
        <v>4</v>
      </c>
      <c r="C902" s="1">
        <v>43982</v>
      </c>
      <c r="D902" s="1">
        <v>43982</v>
      </c>
      <c r="E902" s="1">
        <v>43996</v>
      </c>
      <c r="F902">
        <v>14</v>
      </c>
      <c r="G902" s="1">
        <v>44010</v>
      </c>
      <c r="H902" s="1">
        <v>44000</v>
      </c>
      <c r="I902" s="2">
        <v>24591514.842355099</v>
      </c>
      <c r="J902" s="2">
        <v>18322601</v>
      </c>
      <c r="K902" s="2">
        <f>SUMIF('collection only'!D:D,eslam.data!AB902,'collection only'!E:E)</f>
        <v>18322600.949999999</v>
      </c>
      <c r="L902" s="2">
        <v>121594932.56999999</v>
      </c>
      <c r="O902" s="2">
        <v>51695436</v>
      </c>
      <c r="U902" s="2">
        <v>0</v>
      </c>
      <c r="AB902" s="2" t="str">
        <f t="shared" si="19"/>
        <v>PH.2-El Sewedy Uni. - Finishes4</v>
      </c>
    </row>
    <row r="903" spans="1:28" x14ac:dyDescent="0.3">
      <c r="A903" s="6" t="s">
        <v>55</v>
      </c>
      <c r="B903" s="6">
        <v>5</v>
      </c>
      <c r="C903" s="1">
        <v>44012</v>
      </c>
      <c r="D903" s="1">
        <v>44012</v>
      </c>
      <c r="E903" s="1">
        <v>44020</v>
      </c>
      <c r="F903">
        <v>14</v>
      </c>
      <c r="G903" s="1">
        <v>44034</v>
      </c>
      <c r="H903" s="1">
        <v>44025</v>
      </c>
      <c r="I903" s="2">
        <v>77007398.300000012</v>
      </c>
      <c r="J903" s="2">
        <v>64006362.799999997</v>
      </c>
      <c r="K903" s="2">
        <f>SUMIF('collection only'!D:D,eslam.data!AB903,'collection only'!E:E)</f>
        <v>64006362.979999997</v>
      </c>
      <c r="L903" s="2">
        <v>198602330.87</v>
      </c>
      <c r="O903" s="2">
        <v>81242431.400000006</v>
      </c>
      <c r="U903" s="2">
        <v>0</v>
      </c>
      <c r="AB903" s="2" t="str">
        <f t="shared" si="19"/>
        <v>PH.2-El Sewedy Uni. - Finishes5</v>
      </c>
    </row>
    <row r="904" spans="1:28" x14ac:dyDescent="0.3">
      <c r="A904" s="6" t="s">
        <v>55</v>
      </c>
      <c r="B904" s="6">
        <v>6</v>
      </c>
      <c r="C904" s="1">
        <v>44043</v>
      </c>
      <c r="D904" s="1">
        <v>44027</v>
      </c>
      <c r="E904" s="1">
        <v>44039</v>
      </c>
      <c r="F904">
        <v>14</v>
      </c>
      <c r="G904" s="1">
        <v>44053</v>
      </c>
      <c r="H904" s="1">
        <v>44041</v>
      </c>
      <c r="I904" s="2">
        <v>22875033.550000008</v>
      </c>
      <c r="J904" s="2">
        <v>8883254.1999999993</v>
      </c>
      <c r="K904" s="2">
        <f>SUMIF('collection only'!D:D,eslam.data!AB904,'collection only'!E:E)</f>
        <v>8883254.0700000003</v>
      </c>
      <c r="L904" s="2">
        <v>221477364.41999999</v>
      </c>
      <c r="O904" s="2">
        <v>71736256.5</v>
      </c>
      <c r="U904" s="2">
        <v>0</v>
      </c>
      <c r="AB904" s="2" t="str">
        <f t="shared" si="19"/>
        <v>PH.2-El Sewedy Uni. - Finishes6</v>
      </c>
    </row>
    <row r="905" spans="1:28" x14ac:dyDescent="0.3">
      <c r="A905" s="6" t="s">
        <v>55</v>
      </c>
      <c r="B905" s="6">
        <v>7</v>
      </c>
      <c r="C905" s="1">
        <v>44074</v>
      </c>
      <c r="D905" s="1">
        <v>44058</v>
      </c>
      <c r="E905" s="1">
        <v>44060</v>
      </c>
      <c r="F905">
        <v>14</v>
      </c>
      <c r="G905" s="1">
        <v>44074</v>
      </c>
      <c r="H905" s="1">
        <v>44069</v>
      </c>
      <c r="I905" s="2">
        <v>54216090.639999993</v>
      </c>
      <c r="J905" s="2">
        <v>30755604.899999999</v>
      </c>
      <c r="K905" s="2">
        <f>SUMIF('collection only'!D:D,eslam.data!AB905,'collection only'!E:E)</f>
        <v>25755604.75</v>
      </c>
      <c r="L905" s="2">
        <v>275693455.06</v>
      </c>
      <c r="O905" s="2">
        <v>65901640.400000013</v>
      </c>
      <c r="U905" s="2">
        <v>0</v>
      </c>
      <c r="AB905" s="2" t="str">
        <f t="shared" si="19"/>
        <v>PH.2-El Sewedy Uni. - Finishes7</v>
      </c>
    </row>
    <row r="906" spans="1:28" x14ac:dyDescent="0.3">
      <c r="A906" s="6" t="s">
        <v>55</v>
      </c>
      <c r="B906" s="6">
        <v>8</v>
      </c>
      <c r="C906" s="1">
        <v>44074</v>
      </c>
      <c r="D906" s="1">
        <v>44074</v>
      </c>
      <c r="E906" s="1">
        <v>44084</v>
      </c>
      <c r="F906">
        <v>14</v>
      </c>
      <c r="G906" s="1">
        <v>44098</v>
      </c>
      <c r="H906" s="1">
        <v>44091</v>
      </c>
      <c r="I906" s="2">
        <v>61814968.029999971</v>
      </c>
      <c r="J906" s="2">
        <v>30127325.699999999</v>
      </c>
      <c r="K906" s="2">
        <f>SUMIF('collection only'!D:D,eslam.data!AB906,'collection only'!E:E)</f>
        <v>25127325.530000001</v>
      </c>
      <c r="L906" s="2">
        <v>337508423.08999997</v>
      </c>
      <c r="O906" s="2">
        <v>51289431.899999999</v>
      </c>
      <c r="U906" s="2">
        <v>0</v>
      </c>
      <c r="AB906" s="2" t="str">
        <f t="shared" si="19"/>
        <v>PH.2-El Sewedy Uni. - Finishes8</v>
      </c>
    </row>
    <row r="907" spans="1:28" x14ac:dyDescent="0.3">
      <c r="A907" s="6" t="s">
        <v>55</v>
      </c>
      <c r="B907" s="6">
        <v>9</v>
      </c>
      <c r="C907" s="1">
        <v>44104</v>
      </c>
      <c r="D907" s="1">
        <v>44089</v>
      </c>
      <c r="E907" s="1">
        <v>44122</v>
      </c>
      <c r="F907">
        <v>14</v>
      </c>
      <c r="G907" s="1">
        <v>44136</v>
      </c>
      <c r="H907" s="1">
        <v>44124</v>
      </c>
      <c r="I907" s="2">
        <v>56169721.369999997</v>
      </c>
      <c r="J907" s="2">
        <v>20493846</v>
      </c>
      <c r="K907" s="2">
        <f>SUMIF('collection only'!D:D,eslam.data!AB907,'collection only'!E:E)</f>
        <v>20493846.09</v>
      </c>
      <c r="L907" s="2">
        <v>393678144.45999998</v>
      </c>
      <c r="O907" s="2">
        <v>22011525</v>
      </c>
      <c r="U907" s="2">
        <v>0</v>
      </c>
      <c r="AB907" s="2" t="str">
        <f t="shared" si="19"/>
        <v>PH.2-El Sewedy Uni. - Finishes9</v>
      </c>
    </row>
    <row r="908" spans="1:28" x14ac:dyDescent="0.3">
      <c r="A908" s="6" t="s">
        <v>55</v>
      </c>
      <c r="B908" s="6">
        <v>10</v>
      </c>
      <c r="C908" s="1">
        <v>44135</v>
      </c>
      <c r="D908" s="1">
        <v>44129</v>
      </c>
      <c r="E908" s="1">
        <v>44145</v>
      </c>
      <c r="F908">
        <v>14</v>
      </c>
      <c r="G908" s="1">
        <v>44159</v>
      </c>
      <c r="H908" s="1">
        <v>44154</v>
      </c>
      <c r="I908" s="2">
        <v>33204826.41000003</v>
      </c>
      <c r="J908" s="2">
        <v>9765894.8000000007</v>
      </c>
      <c r="K908" s="2">
        <f>SUMIF('collection only'!D:D,eslam.data!AB908,'collection only'!E:E)</f>
        <v>9765894.8000000007</v>
      </c>
      <c r="L908" s="2">
        <v>426882970.87</v>
      </c>
      <c r="O908" s="2">
        <v>8412160.6999999993</v>
      </c>
      <c r="U908" s="2">
        <v>0</v>
      </c>
      <c r="AB908" s="2" t="str">
        <f t="shared" si="19"/>
        <v>PH.2-El Sewedy Uni. - Finishes10</v>
      </c>
    </row>
    <row r="909" spans="1:28" x14ac:dyDescent="0.3">
      <c r="A909" s="6" t="s">
        <v>55</v>
      </c>
      <c r="B909" s="6">
        <v>11</v>
      </c>
      <c r="C909" s="1">
        <v>44165</v>
      </c>
      <c r="D909" s="1">
        <v>44166</v>
      </c>
      <c r="E909" s="1">
        <v>44180</v>
      </c>
      <c r="F909">
        <v>14</v>
      </c>
      <c r="G909" s="1">
        <v>44194</v>
      </c>
      <c r="H909" s="1">
        <v>44186</v>
      </c>
      <c r="I909" s="2">
        <v>20698550.39999998</v>
      </c>
      <c r="J909" s="2">
        <v>13851401.199999999</v>
      </c>
      <c r="K909" s="2">
        <f>SUMIF('collection only'!D:D,eslam.data!AB909,'collection only'!E:E)</f>
        <v>13851401.630000001</v>
      </c>
      <c r="L909" s="2">
        <v>447581521.26999998</v>
      </c>
      <c r="O909" s="2">
        <v>6756406.2599999998</v>
      </c>
      <c r="U909" s="2">
        <v>0</v>
      </c>
      <c r="AB909" s="2" t="str">
        <f t="shared" si="19"/>
        <v>PH.2-El Sewedy Uni. - Finishes11</v>
      </c>
    </row>
    <row r="910" spans="1:28" x14ac:dyDescent="0.3">
      <c r="A910" s="6" t="s">
        <v>55</v>
      </c>
      <c r="B910" s="6">
        <v>12</v>
      </c>
      <c r="C910" s="1">
        <v>44227</v>
      </c>
      <c r="D910" s="1">
        <v>44237</v>
      </c>
      <c r="E910" s="1">
        <v>44241</v>
      </c>
      <c r="F910">
        <v>14</v>
      </c>
      <c r="G910" s="1">
        <v>44255</v>
      </c>
      <c r="H910" s="1">
        <v>44277</v>
      </c>
      <c r="I910" s="2">
        <v>33191485.020000041</v>
      </c>
      <c r="J910" s="2">
        <v>23340124.899999999</v>
      </c>
      <c r="K910" s="2">
        <f>SUMIF('collection only'!D:D,eslam.data!AB910,'collection only'!E:E)</f>
        <v>23340124.899999999</v>
      </c>
      <c r="L910" s="2">
        <v>480773006.29000002</v>
      </c>
      <c r="U910" s="2">
        <v>0</v>
      </c>
      <c r="AB910" s="2" t="str">
        <f t="shared" si="19"/>
        <v>PH.2-El Sewedy Uni. - Finishes12</v>
      </c>
    </row>
    <row r="911" spans="1:28" x14ac:dyDescent="0.3">
      <c r="A911" s="6" t="s">
        <v>55</v>
      </c>
      <c r="B911" s="6">
        <v>13</v>
      </c>
      <c r="C911" s="1">
        <v>44347</v>
      </c>
      <c r="D911" s="1">
        <v>44356</v>
      </c>
      <c r="E911" s="1">
        <v>44648</v>
      </c>
      <c r="F911">
        <v>14</v>
      </c>
      <c r="G911" s="1">
        <v>44662</v>
      </c>
      <c r="H911" s="1">
        <v>44678</v>
      </c>
      <c r="I911" s="2">
        <v>13891238</v>
      </c>
      <c r="J911" s="2">
        <v>19693398.5</v>
      </c>
      <c r="K911" s="2">
        <f>SUMIF('collection only'!D:D,eslam.data!AB911,'collection only'!E:E)</f>
        <v>15069000.000001</v>
      </c>
      <c r="L911" s="2">
        <v>494664244.29000002</v>
      </c>
      <c r="S911" s="2">
        <v>12984936.4125</v>
      </c>
      <c r="T911" s="2">
        <v>12984936.4125</v>
      </c>
      <c r="U911" s="2">
        <v>0</v>
      </c>
      <c r="AB911" s="2" t="str">
        <f t="shared" si="19"/>
        <v>PH.2-El Sewedy Uni. - Finishes13</v>
      </c>
    </row>
    <row r="912" spans="1:28" x14ac:dyDescent="0.3">
      <c r="A912" s="6" t="s">
        <v>7</v>
      </c>
      <c r="B912" s="6">
        <v>1</v>
      </c>
      <c r="C912" s="1">
        <v>43008</v>
      </c>
      <c r="D912" s="1">
        <v>43011</v>
      </c>
      <c r="E912" s="1">
        <v>43026</v>
      </c>
      <c r="F912">
        <v>15</v>
      </c>
      <c r="G912" s="1">
        <v>43055</v>
      </c>
      <c r="H912" s="1">
        <v>43043</v>
      </c>
      <c r="I912" s="2">
        <v>2947938.09</v>
      </c>
      <c r="J912" s="2">
        <v>3779007.23</v>
      </c>
      <c r="K912" s="2">
        <f>SUMIF('collection only'!D:D,eslam.data!AB912,'collection only'!E:E)</f>
        <v>3779007.23</v>
      </c>
      <c r="L912" s="2">
        <v>2947938.09</v>
      </c>
      <c r="O912" s="2">
        <v>2165254</v>
      </c>
      <c r="U912" s="2">
        <v>350000</v>
      </c>
      <c r="AB912" s="2" t="str">
        <f t="shared" si="19"/>
        <v>PI Parks - ELSEWEDY1</v>
      </c>
    </row>
    <row r="913" spans="1:28" x14ac:dyDescent="0.3">
      <c r="A913" s="6" t="s">
        <v>7</v>
      </c>
      <c r="B913" s="6">
        <v>2</v>
      </c>
      <c r="C913" s="1">
        <v>43039</v>
      </c>
      <c r="D913" s="1">
        <v>43043</v>
      </c>
      <c r="E913" s="1">
        <v>43045</v>
      </c>
      <c r="F913">
        <v>15</v>
      </c>
      <c r="G913" s="1">
        <v>43078</v>
      </c>
      <c r="H913" s="1">
        <v>43067</v>
      </c>
      <c r="I913" s="2">
        <v>4598153.29</v>
      </c>
      <c r="J913" s="2">
        <v>3366014.15</v>
      </c>
      <c r="K913" s="2">
        <f>SUMIF('collection only'!D:D,eslam.data!AB913,'collection only'!E:E)</f>
        <v>3366014.15</v>
      </c>
      <c r="L913" s="2">
        <v>7546090.8399999999</v>
      </c>
      <c r="O913" s="2">
        <v>1128937.5</v>
      </c>
      <c r="U913" s="2">
        <v>360362.87</v>
      </c>
      <c r="AB913" s="2" t="str">
        <f t="shared" si="19"/>
        <v>PI Parks - ELSEWEDY2</v>
      </c>
    </row>
    <row r="914" spans="1:28" x14ac:dyDescent="0.3">
      <c r="A914" s="6" t="s">
        <v>7</v>
      </c>
      <c r="B914" s="6">
        <v>3</v>
      </c>
      <c r="C914" s="1">
        <v>43069</v>
      </c>
      <c r="D914" s="1">
        <v>43073</v>
      </c>
      <c r="E914" s="1">
        <v>43073</v>
      </c>
      <c r="F914">
        <v>15</v>
      </c>
      <c r="G914" s="1">
        <v>43109</v>
      </c>
      <c r="H914" s="1">
        <v>43094</v>
      </c>
      <c r="I914" s="2">
        <v>1603218.21</v>
      </c>
      <c r="J914" s="2">
        <v>823701.84</v>
      </c>
      <c r="K914" s="2">
        <f>SUMIF('collection only'!D:D,eslam.data!AB914,'collection only'!E:E)</f>
        <v>823701.85</v>
      </c>
      <c r="L914" s="2">
        <v>9149309.0600000005</v>
      </c>
      <c r="O914" s="2">
        <v>1055385.3999999999</v>
      </c>
      <c r="U914" s="2">
        <v>360362.87</v>
      </c>
      <c r="AB914" s="2" t="str">
        <f t="shared" si="19"/>
        <v>PI Parks - ELSEWEDY3</v>
      </c>
    </row>
    <row r="915" spans="1:28" x14ac:dyDescent="0.3">
      <c r="A915" s="6" t="s">
        <v>7</v>
      </c>
      <c r="B915" s="6">
        <v>4</v>
      </c>
      <c r="C915" s="1">
        <v>43100</v>
      </c>
      <c r="D915" s="1">
        <v>43100</v>
      </c>
      <c r="E915" s="1">
        <v>43104</v>
      </c>
      <c r="F915">
        <v>15</v>
      </c>
      <c r="G915" s="1">
        <v>43148</v>
      </c>
      <c r="H915" s="1">
        <v>43146</v>
      </c>
      <c r="J915" s="2">
        <v>2572231.81</v>
      </c>
      <c r="K915" s="2">
        <f>SUMIF('collection only'!D:D,eslam.data!AB915,'collection only'!E:E)</f>
        <v>2572231.81</v>
      </c>
      <c r="L915" s="2">
        <v>12280064.67</v>
      </c>
      <c r="O915" s="2">
        <v>862309.875</v>
      </c>
      <c r="U915" s="2">
        <v>711378.19049082499</v>
      </c>
      <c r="AB915" s="2" t="str">
        <f t="shared" si="19"/>
        <v>PI Parks - ELSEWEDY4</v>
      </c>
    </row>
    <row r="916" spans="1:28" x14ac:dyDescent="0.3">
      <c r="A916" s="6" t="s">
        <v>7</v>
      </c>
      <c r="B916" s="6">
        <v>5</v>
      </c>
      <c r="C916" s="1">
        <v>43131</v>
      </c>
      <c r="D916" s="1">
        <v>43138</v>
      </c>
      <c r="E916" s="1">
        <v>43138</v>
      </c>
      <c r="F916">
        <v>15</v>
      </c>
      <c r="G916" s="1">
        <v>43187</v>
      </c>
      <c r="H916" s="1">
        <v>43195</v>
      </c>
      <c r="I916" s="2">
        <v>2043145.23</v>
      </c>
      <c r="J916" s="2">
        <v>1175600.49</v>
      </c>
      <c r="K916" s="2">
        <f>SUMIF('collection only'!D:D,eslam.data!AB916,'collection only'!E:E)</f>
        <v>1175600.49</v>
      </c>
      <c r="L916" s="2">
        <v>14323209.9</v>
      </c>
      <c r="O916" s="2">
        <v>439890.2</v>
      </c>
      <c r="U916" s="2">
        <v>110286.54</v>
      </c>
      <c r="AB916" s="2" t="str">
        <f t="shared" si="19"/>
        <v>PI Parks - ELSEWEDY5</v>
      </c>
    </row>
    <row r="917" spans="1:28" x14ac:dyDescent="0.3">
      <c r="A917" s="6" t="s">
        <v>7</v>
      </c>
      <c r="B917" s="6">
        <v>6</v>
      </c>
      <c r="C917" s="1">
        <v>43159</v>
      </c>
      <c r="D917" s="1">
        <v>43169</v>
      </c>
      <c r="E917" s="1">
        <v>43170</v>
      </c>
      <c r="F917">
        <v>15</v>
      </c>
      <c r="G917" s="1">
        <v>43218</v>
      </c>
      <c r="H917" s="1">
        <v>43205</v>
      </c>
      <c r="I917" s="2">
        <v>662608.1099999994</v>
      </c>
      <c r="J917" s="2">
        <v>689113.69</v>
      </c>
      <c r="K917" s="2">
        <f>SUMIF('collection only'!D:D,eslam.data!AB917,'collection only'!E:E)</f>
        <v>689110.93</v>
      </c>
      <c r="L917" s="2">
        <v>14985818.01</v>
      </c>
      <c r="O917" s="2">
        <v>602282.21</v>
      </c>
      <c r="U917" s="2">
        <v>0</v>
      </c>
      <c r="AB917" s="2" t="str">
        <f t="shared" si="19"/>
        <v>PI Parks - ELSEWEDY6</v>
      </c>
    </row>
    <row r="918" spans="1:28" x14ac:dyDescent="0.3">
      <c r="A918" s="6" t="s">
        <v>7</v>
      </c>
      <c r="B918" s="6">
        <v>7</v>
      </c>
      <c r="C918" s="1">
        <v>43190</v>
      </c>
      <c r="D918" s="1">
        <v>43200</v>
      </c>
      <c r="E918" s="1">
        <v>43206</v>
      </c>
      <c r="F918">
        <v>15</v>
      </c>
      <c r="G918" s="1">
        <v>43228</v>
      </c>
      <c r="H918" s="1">
        <v>43211</v>
      </c>
      <c r="I918" s="2">
        <v>667972.21000000089</v>
      </c>
      <c r="J918" s="2">
        <v>1938615.93</v>
      </c>
      <c r="K918" s="2">
        <f>SUMIF('collection only'!D:D,eslam.data!AB918,'collection only'!E:E)</f>
        <v>1209313.47</v>
      </c>
      <c r="L918" s="2">
        <v>15685820.74</v>
      </c>
      <c r="O918" s="2">
        <v>1491568.3</v>
      </c>
      <c r="U918" s="2">
        <v>0</v>
      </c>
      <c r="AB918" s="2" t="str">
        <f t="shared" si="19"/>
        <v>PI Parks - ELSEWEDY7</v>
      </c>
    </row>
    <row r="919" spans="1:28" x14ac:dyDescent="0.3">
      <c r="A919" s="6" t="s">
        <v>7</v>
      </c>
      <c r="B919" s="6">
        <v>8</v>
      </c>
      <c r="C919" s="1">
        <v>43220</v>
      </c>
      <c r="D919" s="1">
        <v>43229</v>
      </c>
      <c r="E919" s="1">
        <v>43229</v>
      </c>
      <c r="F919">
        <v>15</v>
      </c>
      <c r="G919" s="1">
        <v>43254</v>
      </c>
      <c r="H919" s="1">
        <v>43253</v>
      </c>
      <c r="I919" s="2">
        <v>1859636.860000001</v>
      </c>
      <c r="J919" s="2">
        <v>1633991.6379310449</v>
      </c>
      <c r="K919" s="2">
        <f>SUMIF('collection only'!D:D,eslam.data!AB919,'collection only'!E:E)</f>
        <v>1492654.2</v>
      </c>
      <c r="L919" s="2">
        <v>17545457.600000001</v>
      </c>
      <c r="O919" s="2">
        <v>1274527.689</v>
      </c>
      <c r="U919" s="2">
        <v>0</v>
      </c>
      <c r="AB919" s="2" t="str">
        <f t="shared" si="19"/>
        <v>PI Parks - ELSEWEDY8</v>
      </c>
    </row>
    <row r="920" spans="1:28" x14ac:dyDescent="0.3">
      <c r="A920" s="6" t="s">
        <v>7</v>
      </c>
      <c r="B920" s="6">
        <v>9</v>
      </c>
      <c r="C920" s="1">
        <v>43251</v>
      </c>
      <c r="D920" s="1">
        <v>43260</v>
      </c>
      <c r="E920" s="1">
        <v>43260</v>
      </c>
      <c r="F920">
        <v>15</v>
      </c>
      <c r="G920" s="1">
        <v>43280</v>
      </c>
      <c r="H920" s="1">
        <v>43263</v>
      </c>
      <c r="I920" s="2">
        <v>1491159.5592195799</v>
      </c>
      <c r="J920" s="2">
        <v>1607545.8275795651</v>
      </c>
      <c r="K920" s="2">
        <f>SUMIF('collection only'!D:D,eslam.data!AB920,'collection only'!E:E)</f>
        <v>1471457.2</v>
      </c>
      <c r="L920" s="2">
        <v>19036617.159219582</v>
      </c>
      <c r="O920" s="2">
        <v>1586317.3559999999</v>
      </c>
      <c r="U920" s="2">
        <v>0</v>
      </c>
      <c r="AB920" s="2" t="str">
        <f t="shared" si="19"/>
        <v>PI Parks - ELSEWEDY9</v>
      </c>
    </row>
    <row r="921" spans="1:28" x14ac:dyDescent="0.3">
      <c r="A921" s="6" t="s">
        <v>7</v>
      </c>
      <c r="B921" s="6">
        <v>10</v>
      </c>
      <c r="C921" s="1">
        <v>43281</v>
      </c>
      <c r="D921" s="1">
        <v>43289</v>
      </c>
      <c r="E921" s="1">
        <v>43291</v>
      </c>
      <c r="F921">
        <v>15</v>
      </c>
      <c r="G921" s="1">
        <v>43320</v>
      </c>
      <c r="H921" s="1">
        <v>43313</v>
      </c>
      <c r="I921" s="2">
        <v>3200065.7107804189</v>
      </c>
      <c r="J921" s="2">
        <v>2470019.34</v>
      </c>
      <c r="K921" s="2">
        <f>SUMIF('collection only'!D:D,eslam.data!AB921,'collection only'!E:E)</f>
        <v>2470019.34</v>
      </c>
      <c r="L921" s="2">
        <v>22236682.870000001</v>
      </c>
      <c r="O921" s="2">
        <v>1486479.93</v>
      </c>
      <c r="U921" s="2">
        <v>115532.14</v>
      </c>
      <c r="AB921" s="2" t="str">
        <f t="shared" si="19"/>
        <v>PI Parks - ELSEWEDY10</v>
      </c>
    </row>
    <row r="922" spans="1:28" x14ac:dyDescent="0.3">
      <c r="A922" s="6" t="s">
        <v>7</v>
      </c>
      <c r="B922" s="6">
        <v>11</v>
      </c>
      <c r="C922" s="1">
        <v>43312</v>
      </c>
      <c r="D922" s="1">
        <v>43314</v>
      </c>
      <c r="E922" s="1">
        <v>43319</v>
      </c>
      <c r="F922">
        <v>15</v>
      </c>
      <c r="G922" s="1">
        <v>43337</v>
      </c>
      <c r="H922" s="1">
        <v>43356</v>
      </c>
      <c r="I922" s="2">
        <v>890276.25999999791</v>
      </c>
      <c r="J922" s="2">
        <v>945860.23</v>
      </c>
      <c r="K922" s="2">
        <f>SUMIF('collection only'!D:D,eslam.data!AB922,'collection only'!E:E)</f>
        <v>945860.23</v>
      </c>
      <c r="L922" s="2">
        <v>23126959.129999999</v>
      </c>
      <c r="O922" s="2">
        <v>1734570.5279999999</v>
      </c>
      <c r="U922" s="2">
        <v>125532.14</v>
      </c>
      <c r="AB922" s="2" t="str">
        <f t="shared" si="19"/>
        <v>PI Parks - ELSEWEDY11</v>
      </c>
    </row>
    <row r="923" spans="1:28" x14ac:dyDescent="0.3">
      <c r="A923" s="6" t="s">
        <v>7</v>
      </c>
      <c r="B923" s="6">
        <v>12</v>
      </c>
      <c r="C923" s="1">
        <v>43343</v>
      </c>
      <c r="D923" s="1">
        <v>43349</v>
      </c>
      <c r="E923" s="1">
        <v>43351</v>
      </c>
      <c r="F923">
        <v>15</v>
      </c>
      <c r="G923" s="1">
        <v>43386</v>
      </c>
      <c r="H923" s="1">
        <v>43369</v>
      </c>
      <c r="I923" s="2">
        <v>1804540.779785339</v>
      </c>
      <c r="J923" s="2">
        <v>1530660.1341041401</v>
      </c>
      <c r="K923" s="2">
        <f>SUMIF('collection only'!D:D,eslam.data!AB923,'collection only'!E:E)</f>
        <v>1347803.37</v>
      </c>
      <c r="L923" s="2">
        <v>24932718.826418951</v>
      </c>
      <c r="O923" s="2">
        <v>1713142.2709999999</v>
      </c>
      <c r="U923" s="2">
        <v>0</v>
      </c>
      <c r="AB923" s="2" t="str">
        <f t="shared" si="19"/>
        <v>PI Parks - ELSEWEDY12</v>
      </c>
    </row>
    <row r="924" spans="1:28" x14ac:dyDescent="0.3">
      <c r="A924" s="6" t="s">
        <v>7</v>
      </c>
      <c r="B924" s="6">
        <v>13</v>
      </c>
      <c r="C924" s="1">
        <v>43373</v>
      </c>
      <c r="D924" s="1">
        <v>43377</v>
      </c>
      <c r="E924" s="1">
        <v>43377</v>
      </c>
      <c r="F924">
        <v>15</v>
      </c>
      <c r="G924" s="1">
        <v>43400</v>
      </c>
      <c r="H924" s="1">
        <v>43383</v>
      </c>
      <c r="I924" s="2">
        <v>1076504.1196935661</v>
      </c>
      <c r="J924" s="2">
        <v>716605.53266206011</v>
      </c>
      <c r="K924" s="2">
        <f>SUMIF('collection only'!D:D,eslam.data!AB924,'collection only'!E:E)</f>
        <v>719804.13</v>
      </c>
      <c r="L924" s="2">
        <v>26009222.94611251</v>
      </c>
      <c r="O924" s="2">
        <v>1579309.5449999999</v>
      </c>
      <c r="U924" s="2">
        <v>0</v>
      </c>
      <c r="AB924" s="2" t="str">
        <f t="shared" si="19"/>
        <v>PI Parks - ELSEWEDY13</v>
      </c>
    </row>
    <row r="925" spans="1:28" x14ac:dyDescent="0.3">
      <c r="A925" s="6" t="s">
        <v>7</v>
      </c>
      <c r="B925" s="6">
        <v>14</v>
      </c>
      <c r="C925" s="1">
        <v>43404</v>
      </c>
      <c r="D925" s="1">
        <v>43409</v>
      </c>
      <c r="E925" s="1">
        <v>43411</v>
      </c>
      <c r="F925">
        <v>15</v>
      </c>
      <c r="G925" s="1">
        <v>43436</v>
      </c>
      <c r="H925" s="1">
        <v>43436</v>
      </c>
      <c r="I925" s="2">
        <v>1188716.2338874859</v>
      </c>
      <c r="J925" s="2">
        <v>775351.46</v>
      </c>
      <c r="K925" s="2">
        <f>SUMIF('collection only'!D:D,eslam.data!AB925,'collection only'!E:E)</f>
        <v>775351.46</v>
      </c>
      <c r="L925" s="2">
        <v>27197939.18</v>
      </c>
      <c r="O925" s="2">
        <v>1430574.85</v>
      </c>
      <c r="U925" s="2">
        <v>194651.72</v>
      </c>
      <c r="AB925" s="2" t="str">
        <f t="shared" si="19"/>
        <v>PI Parks - ELSEWEDY14</v>
      </c>
    </row>
    <row r="926" spans="1:28" x14ac:dyDescent="0.3">
      <c r="A926" s="6" t="s">
        <v>7</v>
      </c>
      <c r="B926" s="6">
        <v>15</v>
      </c>
      <c r="C926" s="1">
        <v>43434</v>
      </c>
      <c r="D926" s="1">
        <v>43440</v>
      </c>
      <c r="E926" s="1">
        <v>43440</v>
      </c>
      <c r="F926">
        <v>15</v>
      </c>
      <c r="G926" s="1">
        <v>43466</v>
      </c>
      <c r="H926" s="1">
        <v>43460</v>
      </c>
      <c r="I926" s="2">
        <v>6486957.6199999973</v>
      </c>
      <c r="J926" s="2">
        <v>4484634.17</v>
      </c>
      <c r="K926" s="2">
        <f>SUMIF('collection only'!D:D,eslam.data!AB926,'collection only'!E:E)</f>
        <v>4484634.1399999997</v>
      </c>
      <c r="L926" s="2">
        <v>33684896.799999997</v>
      </c>
      <c r="O926" s="2">
        <v>1125214.43</v>
      </c>
      <c r="U926" s="2">
        <v>209651.72</v>
      </c>
      <c r="AB926" s="2" t="str">
        <f t="shared" si="19"/>
        <v>PI Parks - ELSEWEDY15</v>
      </c>
    </row>
    <row r="927" spans="1:28" x14ac:dyDescent="0.3">
      <c r="A927" s="6" t="s">
        <v>7</v>
      </c>
      <c r="B927" s="6">
        <v>16</v>
      </c>
      <c r="C927" s="1">
        <v>43465</v>
      </c>
      <c r="D927" s="1">
        <v>43471</v>
      </c>
      <c r="E927" s="1">
        <v>43471</v>
      </c>
      <c r="F927">
        <v>15</v>
      </c>
      <c r="G927" s="1">
        <v>43496</v>
      </c>
      <c r="H927" s="1">
        <v>43492</v>
      </c>
      <c r="I927" s="2">
        <v>4932880.4600000009</v>
      </c>
      <c r="J927" s="2">
        <v>4125986.43</v>
      </c>
      <c r="K927" s="2">
        <f>SUMIF('collection only'!D:D,eslam.data!AB927,'collection only'!E:E)</f>
        <v>4125986.43</v>
      </c>
      <c r="L927" s="2">
        <v>38617777.259999998</v>
      </c>
      <c r="O927" s="2">
        <v>889716.88</v>
      </c>
      <c r="U927" s="2">
        <v>245586.01</v>
      </c>
      <c r="AB927" s="2" t="str">
        <f t="shared" si="19"/>
        <v>PI Parks - ELSEWEDY16</v>
      </c>
    </row>
    <row r="928" spans="1:28" x14ac:dyDescent="0.3">
      <c r="A928" s="6" t="s">
        <v>7</v>
      </c>
      <c r="B928" s="6">
        <v>17</v>
      </c>
      <c r="C928" s="1">
        <v>43496</v>
      </c>
      <c r="D928" s="1">
        <v>43501</v>
      </c>
      <c r="E928" s="1">
        <v>43503</v>
      </c>
      <c r="F928">
        <v>15</v>
      </c>
      <c r="G928" s="1">
        <v>43529</v>
      </c>
      <c r="H928" s="1">
        <v>43537</v>
      </c>
      <c r="I928" s="2">
        <v>1718123.550000004</v>
      </c>
      <c r="J928" s="2">
        <v>1375431.38</v>
      </c>
      <c r="K928" s="2">
        <f>SUMIF('collection only'!D:D,eslam.data!AB928,'collection only'!E:E)</f>
        <v>1375431.38</v>
      </c>
      <c r="L928" s="2">
        <v>40335900.810000002</v>
      </c>
      <c r="O928" s="2">
        <v>584649.66</v>
      </c>
      <c r="U928" s="2">
        <v>261703.2</v>
      </c>
      <c r="AB928" s="2" t="str">
        <f t="shared" si="19"/>
        <v>PI Parks - ELSEWEDY17</v>
      </c>
    </row>
    <row r="929" spans="1:28" x14ac:dyDescent="0.3">
      <c r="A929" s="6" t="s">
        <v>7</v>
      </c>
      <c r="B929" s="6">
        <v>18</v>
      </c>
      <c r="C929" s="1">
        <v>43524</v>
      </c>
      <c r="D929" s="1">
        <v>43529</v>
      </c>
      <c r="E929" s="1">
        <v>43530</v>
      </c>
      <c r="F929">
        <v>15</v>
      </c>
      <c r="G929" s="1">
        <v>43558</v>
      </c>
      <c r="H929" s="1">
        <v>43551</v>
      </c>
      <c r="I929" s="2">
        <v>4308748.6699999943</v>
      </c>
      <c r="J929" s="2">
        <v>3699864.67</v>
      </c>
      <c r="K929" s="2">
        <f>SUMIF('collection only'!D:D,eslam.data!AB929,'collection only'!E:E)</f>
        <v>3699864.67</v>
      </c>
      <c r="L929" s="2">
        <v>44644649.479999997</v>
      </c>
      <c r="O929" s="2">
        <v>439815.15100000013</v>
      </c>
      <c r="U929" s="2">
        <v>261703.2</v>
      </c>
      <c r="AB929" s="2" t="str">
        <f t="shared" si="19"/>
        <v>PI Parks - ELSEWEDY18</v>
      </c>
    </row>
    <row r="930" spans="1:28" x14ac:dyDescent="0.3">
      <c r="A930" s="6" t="s">
        <v>7</v>
      </c>
      <c r="B930" s="6">
        <v>19</v>
      </c>
      <c r="C930" s="1">
        <v>43555</v>
      </c>
      <c r="D930" s="1">
        <v>43561</v>
      </c>
      <c r="E930" s="1">
        <v>43561</v>
      </c>
      <c r="F930">
        <v>15</v>
      </c>
      <c r="G930" s="1">
        <v>43589</v>
      </c>
      <c r="H930" s="1">
        <v>43599</v>
      </c>
      <c r="I930" s="2">
        <v>2652468.0200000028</v>
      </c>
      <c r="J930" s="2">
        <v>2311261.81</v>
      </c>
      <c r="K930" s="2">
        <f>SUMIF('collection only'!D:D,eslam.data!AB930,'collection only'!E:E)</f>
        <v>2311261.81</v>
      </c>
      <c r="L930" s="2">
        <v>47297117.5</v>
      </c>
      <c r="O930" s="2">
        <v>171933.60949999999</v>
      </c>
      <c r="U930" s="2">
        <v>276703.2</v>
      </c>
      <c r="AB930" s="2" t="str">
        <f t="shared" si="19"/>
        <v>PI Parks - ELSEWEDY19</v>
      </c>
    </row>
    <row r="931" spans="1:28" x14ac:dyDescent="0.3">
      <c r="A931" s="6" t="s">
        <v>7</v>
      </c>
      <c r="B931" s="6">
        <v>20</v>
      </c>
      <c r="C931" s="1">
        <v>43585</v>
      </c>
      <c r="D931" s="1">
        <v>43590</v>
      </c>
      <c r="E931" s="1">
        <v>43592</v>
      </c>
      <c r="F931">
        <v>15</v>
      </c>
      <c r="G931" s="1">
        <v>43621</v>
      </c>
      <c r="H931" s="1">
        <v>43604</v>
      </c>
      <c r="I931" s="2">
        <v>4018450.927889891</v>
      </c>
      <c r="J931" s="2">
        <v>1816746.614022844</v>
      </c>
      <c r="K931" s="2">
        <f>SUMIF('collection only'!D:D,eslam.data!AB931,'collection only'!E:E)</f>
        <v>1466574.4</v>
      </c>
      <c r="L931" s="2">
        <v>51315568.427889891</v>
      </c>
      <c r="O931" s="2">
        <v>161583.8345</v>
      </c>
      <c r="U931" s="2">
        <v>0</v>
      </c>
      <c r="AB931" s="2" t="str">
        <f t="shared" si="19"/>
        <v>PI Parks - ELSEWEDY20</v>
      </c>
    </row>
    <row r="932" spans="1:28" x14ac:dyDescent="0.3">
      <c r="A932" s="6" t="s">
        <v>7</v>
      </c>
      <c r="B932" s="6">
        <v>21</v>
      </c>
      <c r="C932" s="1">
        <v>43646</v>
      </c>
      <c r="D932" s="1">
        <v>43646</v>
      </c>
      <c r="E932" s="1">
        <v>43748</v>
      </c>
      <c r="F932">
        <v>15</v>
      </c>
      <c r="G932" s="1">
        <v>43768</v>
      </c>
      <c r="H932" s="1">
        <v>43751</v>
      </c>
      <c r="I932" s="2">
        <v>598299.79211010784</v>
      </c>
      <c r="J932" s="2">
        <v>5879272.6390669569</v>
      </c>
      <c r="K932" s="2">
        <f>SUMIF('collection only'!D:D,eslam.data!AB932,'collection only'!E:E)</f>
        <v>5333565.74</v>
      </c>
      <c r="L932" s="2">
        <v>51913868.219999999</v>
      </c>
      <c r="O932" s="2">
        <v>179052.64</v>
      </c>
      <c r="U932" s="2">
        <v>0</v>
      </c>
      <c r="AB932" s="2" t="str">
        <f t="shared" si="19"/>
        <v>PI Parks - ELSEWEDY21</v>
      </c>
    </row>
    <row r="933" spans="1:28" x14ac:dyDescent="0.3">
      <c r="A933" s="6" t="s">
        <v>24</v>
      </c>
      <c r="B933" s="6">
        <v>1</v>
      </c>
      <c r="C933" s="1">
        <v>43373</v>
      </c>
      <c r="D933" s="1">
        <v>43377</v>
      </c>
      <c r="E933" s="1">
        <v>43370</v>
      </c>
      <c r="F933">
        <v>15</v>
      </c>
      <c r="G933" s="1">
        <v>43400</v>
      </c>
      <c r="H933" s="1">
        <v>43383</v>
      </c>
      <c r="I933" s="2">
        <v>4100153.37</v>
      </c>
      <c r="J933" s="2">
        <v>7818631.6399999997</v>
      </c>
      <c r="K933" s="2">
        <f>SUMIF('collection only'!D:D,eslam.data!AB933,'collection only'!E:E)</f>
        <v>7818631.6399999997</v>
      </c>
      <c r="L933" s="2">
        <v>4100153.37</v>
      </c>
      <c r="O933" s="2">
        <v>4989525.8131999997</v>
      </c>
      <c r="U933" s="2">
        <v>0</v>
      </c>
      <c r="AB933" s="2" t="str">
        <f t="shared" si="19"/>
        <v>PI Parks - MEP1</v>
      </c>
    </row>
    <row r="934" spans="1:28" x14ac:dyDescent="0.3">
      <c r="A934" s="6" t="s">
        <v>24</v>
      </c>
      <c r="B934" s="6">
        <v>2</v>
      </c>
      <c r="C934" s="1">
        <v>43404</v>
      </c>
      <c r="D934" s="1">
        <v>43406</v>
      </c>
      <c r="E934" s="1">
        <v>43411</v>
      </c>
      <c r="F934">
        <v>15</v>
      </c>
      <c r="G934" s="1">
        <v>43436</v>
      </c>
      <c r="H934" s="1">
        <v>43436</v>
      </c>
      <c r="I934" s="2">
        <v>3824663.600000001</v>
      </c>
      <c r="J934" s="2">
        <v>3907009.94</v>
      </c>
      <c r="K934" s="2">
        <f>SUMIF('collection only'!D:D,eslam.data!AB934,'collection only'!E:E)</f>
        <v>3907009.94</v>
      </c>
      <c r="L934" s="2">
        <v>7924816.9700000007</v>
      </c>
      <c r="O934" s="2">
        <v>5871509.9100000001</v>
      </c>
      <c r="U934" s="2">
        <v>0</v>
      </c>
      <c r="AB934" s="2" t="str">
        <f t="shared" si="19"/>
        <v>PI Parks - MEP2</v>
      </c>
    </row>
    <row r="935" spans="1:28" x14ac:dyDescent="0.3">
      <c r="A935" s="6" t="s">
        <v>24</v>
      </c>
      <c r="B935" s="6">
        <v>3</v>
      </c>
      <c r="C935" s="1">
        <v>43434</v>
      </c>
      <c r="D935" s="1">
        <v>43444</v>
      </c>
      <c r="E935" s="1">
        <v>43437</v>
      </c>
      <c r="F935">
        <v>15</v>
      </c>
      <c r="G935" s="1">
        <v>43466</v>
      </c>
      <c r="H935" s="1">
        <v>43460</v>
      </c>
      <c r="I935" s="2">
        <v>2526634.8599999989</v>
      </c>
      <c r="J935" s="2">
        <v>3921714.73</v>
      </c>
      <c r="K935" s="2">
        <f>SUMIF('collection only'!D:D,eslam.data!AB935,'collection only'!E:E)</f>
        <v>3921714.73</v>
      </c>
      <c r="L935" s="2">
        <v>10451451.83</v>
      </c>
      <c r="O935" s="2">
        <v>8435854.5500000007</v>
      </c>
      <c r="U935" s="2">
        <v>0</v>
      </c>
      <c r="AB935" s="2" t="str">
        <f t="shared" si="19"/>
        <v>PI Parks - MEP3</v>
      </c>
    </row>
    <row r="936" spans="1:28" x14ac:dyDescent="0.3">
      <c r="A936" s="6" t="s">
        <v>24</v>
      </c>
      <c r="B936" s="6">
        <v>4</v>
      </c>
      <c r="C936" s="1">
        <v>43465</v>
      </c>
      <c r="D936" s="1">
        <v>43470</v>
      </c>
      <c r="E936" s="1">
        <v>43470</v>
      </c>
      <c r="F936">
        <v>15</v>
      </c>
      <c r="G936" s="1">
        <v>43496</v>
      </c>
      <c r="H936" s="1">
        <v>43479</v>
      </c>
      <c r="I936" s="2">
        <v>13292686.779999999</v>
      </c>
      <c r="J936" s="2">
        <v>3514249.7616900019</v>
      </c>
      <c r="K936" s="2">
        <f>SUMIF('collection only'!D:D,eslam.data!AB936,'collection only'!E:E)</f>
        <v>3366511.48</v>
      </c>
      <c r="L936" s="2">
        <v>23744138.609999999</v>
      </c>
      <c r="O936" s="2">
        <v>6341086.6899999985</v>
      </c>
      <c r="U936" s="2">
        <v>0</v>
      </c>
      <c r="AB936" s="2" t="str">
        <f t="shared" si="19"/>
        <v>PI Parks - MEP4</v>
      </c>
    </row>
    <row r="937" spans="1:28" x14ac:dyDescent="0.3">
      <c r="A937" s="6" t="s">
        <v>24</v>
      </c>
      <c r="B937" s="6">
        <v>5</v>
      </c>
      <c r="C937" s="1">
        <v>43496</v>
      </c>
      <c r="D937" s="1">
        <v>43501</v>
      </c>
      <c r="E937" s="1">
        <v>43501</v>
      </c>
      <c r="F937">
        <v>15</v>
      </c>
      <c r="G937" s="1">
        <v>43529</v>
      </c>
      <c r="H937" s="1">
        <v>43537</v>
      </c>
      <c r="I937" s="2">
        <v>8084326.0000000037</v>
      </c>
      <c r="J937" s="2">
        <v>6350059.5</v>
      </c>
      <c r="K937" s="2">
        <f>SUMIF('collection only'!D:D,eslam.data!AB937,'collection only'!E:E)</f>
        <v>6350059.5</v>
      </c>
      <c r="L937" s="2">
        <v>31828464.609999999</v>
      </c>
      <c r="O937" s="2">
        <v>8184608.0099999998</v>
      </c>
      <c r="U937" s="2">
        <v>0</v>
      </c>
      <c r="AB937" s="2" t="str">
        <f t="shared" si="19"/>
        <v>PI Parks - MEP5</v>
      </c>
    </row>
    <row r="938" spans="1:28" x14ac:dyDescent="0.3">
      <c r="A938" s="6" t="s">
        <v>24</v>
      </c>
      <c r="B938" s="6">
        <v>6</v>
      </c>
      <c r="C938" s="1">
        <v>43524</v>
      </c>
      <c r="D938" s="1">
        <v>43529</v>
      </c>
      <c r="E938" s="1">
        <v>43529</v>
      </c>
      <c r="F938">
        <v>15</v>
      </c>
      <c r="G938" s="1">
        <v>43558</v>
      </c>
      <c r="H938" s="1">
        <v>43550</v>
      </c>
      <c r="I938" s="2">
        <v>3232894.779999997</v>
      </c>
      <c r="J938" s="2">
        <v>919139.23</v>
      </c>
      <c r="K938" s="2">
        <f>SUMIF('collection only'!D:D,eslam.data!AB938,'collection only'!E:E)</f>
        <v>919139.23</v>
      </c>
      <c r="L938" s="2">
        <v>35061359.390000001</v>
      </c>
      <c r="O938" s="2">
        <v>6744285.6100000003</v>
      </c>
      <c r="U938" s="2">
        <v>0</v>
      </c>
      <c r="AB938" s="2" t="str">
        <f t="shared" si="19"/>
        <v>PI Parks - MEP6</v>
      </c>
    </row>
    <row r="939" spans="1:28" x14ac:dyDescent="0.3">
      <c r="A939" s="6" t="s">
        <v>24</v>
      </c>
      <c r="B939" s="6">
        <v>7</v>
      </c>
      <c r="C939" s="1">
        <v>43555</v>
      </c>
      <c r="D939" s="1">
        <v>43556</v>
      </c>
      <c r="E939" s="1">
        <v>43559</v>
      </c>
      <c r="F939">
        <v>15</v>
      </c>
      <c r="G939" s="1">
        <v>43589</v>
      </c>
      <c r="H939" s="1">
        <v>43599</v>
      </c>
      <c r="I939" s="2">
        <v>4908164.7340999991</v>
      </c>
      <c r="J939" s="2">
        <v>2661364.08</v>
      </c>
      <c r="K939" s="2">
        <f>SUMIF('collection only'!D:D,eslam.data!AB939,'collection only'!E:E)</f>
        <v>2661364.08</v>
      </c>
      <c r="L939" s="2">
        <v>39969524.1241</v>
      </c>
      <c r="O939" s="2">
        <v>4404706.2941000015</v>
      </c>
      <c r="U939" s="2">
        <v>0</v>
      </c>
      <c r="AB939" s="2" t="str">
        <f t="shared" si="19"/>
        <v>PI Parks - MEP7</v>
      </c>
    </row>
    <row r="940" spans="1:28" x14ac:dyDescent="0.3">
      <c r="A940" s="6" t="s">
        <v>24</v>
      </c>
      <c r="B940" s="6">
        <v>8</v>
      </c>
      <c r="C940" s="1">
        <v>43585</v>
      </c>
      <c r="D940" s="1">
        <v>43590</v>
      </c>
      <c r="E940" s="1">
        <v>43591</v>
      </c>
      <c r="F940">
        <v>15</v>
      </c>
      <c r="G940" s="1">
        <v>43621</v>
      </c>
      <c r="H940" s="1">
        <v>43604</v>
      </c>
      <c r="I940" s="2">
        <v>2655162.8183000009</v>
      </c>
      <c r="J940" s="2">
        <v>1686090.790803991</v>
      </c>
      <c r="K940" s="2">
        <f>SUMIF('collection only'!D:D,eslam.data!AB940,'collection only'!E:E)</f>
        <v>1478131.5</v>
      </c>
      <c r="L940" s="2">
        <v>42624686.942400001</v>
      </c>
      <c r="O940" s="2">
        <v>3262993.9849999999</v>
      </c>
      <c r="U940" s="2">
        <v>0</v>
      </c>
      <c r="AB940" s="2" t="str">
        <f t="shared" si="19"/>
        <v>PI Parks - MEP8</v>
      </c>
    </row>
    <row r="941" spans="1:28" x14ac:dyDescent="0.3">
      <c r="A941" s="6" t="s">
        <v>24</v>
      </c>
      <c r="B941" s="6">
        <v>9</v>
      </c>
      <c r="C941" s="1">
        <v>43646</v>
      </c>
      <c r="D941" s="1">
        <v>43646</v>
      </c>
      <c r="E941" s="1">
        <v>43748</v>
      </c>
      <c r="F941">
        <v>15</v>
      </c>
      <c r="G941" s="1">
        <v>43768</v>
      </c>
      <c r="H941" s="1">
        <v>43751</v>
      </c>
      <c r="I941" s="2">
        <v>3596767.6976000001</v>
      </c>
      <c r="J941" s="2">
        <v>5081340.66</v>
      </c>
      <c r="K941" s="2">
        <f>SUMIF('collection only'!D:D,eslam.data!AB941,'collection only'!E:E)</f>
        <v>4813799.42</v>
      </c>
      <c r="L941" s="2">
        <v>46221454.640000001</v>
      </c>
      <c r="O941" s="2">
        <v>42070.75</v>
      </c>
      <c r="U941" s="2">
        <v>0</v>
      </c>
      <c r="AB941" s="2" t="str">
        <f t="shared" si="19"/>
        <v>PI Parks - MEP9</v>
      </c>
    </row>
    <row r="942" spans="1:28" x14ac:dyDescent="0.3">
      <c r="A942" s="6" t="s">
        <v>2</v>
      </c>
      <c r="B942" s="6">
        <v>8</v>
      </c>
      <c r="C942" s="1">
        <v>43008</v>
      </c>
      <c r="D942" s="1">
        <v>43006</v>
      </c>
      <c r="E942" s="1">
        <v>43006</v>
      </c>
      <c r="F942">
        <v>30</v>
      </c>
      <c r="G942" s="1">
        <v>43036</v>
      </c>
      <c r="H942" s="1">
        <v>43023</v>
      </c>
      <c r="J942" s="2">
        <v>3005745.85</v>
      </c>
      <c r="K942" s="2">
        <f>SUMIF('collection only'!D:D,eslam.data!AB942,'collection only'!E:E)</f>
        <v>3005745.85</v>
      </c>
      <c r="L942" s="2">
        <v>36182581.409999996</v>
      </c>
      <c r="O942" s="2">
        <v>1713544.64</v>
      </c>
      <c r="U942" s="2">
        <v>238645.64</v>
      </c>
      <c r="AB942" s="2" t="str">
        <f t="shared" si="19"/>
        <v>PK #1078</v>
      </c>
    </row>
    <row r="943" spans="1:28" x14ac:dyDescent="0.3">
      <c r="A943" s="6" t="s">
        <v>2</v>
      </c>
      <c r="B943" s="6">
        <v>9</v>
      </c>
      <c r="C943" s="1">
        <v>43039</v>
      </c>
      <c r="D943" s="1">
        <v>43039</v>
      </c>
      <c r="E943" s="1">
        <v>43040</v>
      </c>
      <c r="F943">
        <v>30</v>
      </c>
      <c r="G943" s="1">
        <v>43070</v>
      </c>
      <c r="H943" s="1">
        <v>43067</v>
      </c>
      <c r="I943" s="2">
        <v>1856322.1100000071</v>
      </c>
      <c r="J943" s="2">
        <v>1418090.5</v>
      </c>
      <c r="K943" s="2">
        <f>SUMIF('collection only'!D:D,eslam.data!AB943,'collection only'!E:E)</f>
        <v>1418090.5</v>
      </c>
      <c r="L943" s="2">
        <v>38038903.520000003</v>
      </c>
      <c r="O943" s="2">
        <v>1713544.64</v>
      </c>
      <c r="U943" s="2">
        <v>253179.82</v>
      </c>
      <c r="AB943" s="2" t="str">
        <f t="shared" si="19"/>
        <v>PK #1079</v>
      </c>
    </row>
    <row r="944" spans="1:28" x14ac:dyDescent="0.3">
      <c r="A944" s="6" t="s">
        <v>2</v>
      </c>
      <c r="B944" s="6">
        <v>10</v>
      </c>
      <c r="C944" s="1">
        <v>43069</v>
      </c>
      <c r="D944" s="1">
        <v>43067</v>
      </c>
      <c r="E944" s="1">
        <v>43067</v>
      </c>
      <c r="F944">
        <v>30</v>
      </c>
      <c r="G944" s="1">
        <v>43097</v>
      </c>
      <c r="H944" s="1">
        <v>43096</v>
      </c>
      <c r="I944" s="2">
        <v>2025124.409999996</v>
      </c>
      <c r="J944" s="2">
        <v>1453205.39</v>
      </c>
      <c r="K944" s="2">
        <f>SUMIF('collection only'!D:D,eslam.data!AB944,'collection only'!E:E)</f>
        <v>1453205.38</v>
      </c>
      <c r="L944" s="2">
        <v>40064027.93</v>
      </c>
      <c r="O944" s="2">
        <v>1875947.9</v>
      </c>
      <c r="U944" s="2">
        <v>264974.51</v>
      </c>
      <c r="AB944" s="2" t="str">
        <f t="shared" si="19"/>
        <v>PK #10710</v>
      </c>
    </row>
    <row r="945" spans="1:28" x14ac:dyDescent="0.3">
      <c r="A945" s="6" t="s">
        <v>2</v>
      </c>
      <c r="B945" s="6">
        <v>11</v>
      </c>
      <c r="C945" s="1">
        <v>43100</v>
      </c>
      <c r="D945" s="1">
        <v>43094</v>
      </c>
      <c r="E945" s="1">
        <v>43096</v>
      </c>
      <c r="F945">
        <v>30</v>
      </c>
      <c r="G945" s="1">
        <v>43126</v>
      </c>
      <c r="H945" s="1">
        <v>43115</v>
      </c>
      <c r="I945" s="2">
        <v>3591068.2299999972</v>
      </c>
      <c r="J945" s="2">
        <v>2604921.36</v>
      </c>
      <c r="K945" s="2">
        <f>SUMIF('collection only'!D:D,eslam.data!AB945,'collection only'!E:E)</f>
        <v>2354508.52</v>
      </c>
      <c r="L945" s="2">
        <v>43655096.159999996</v>
      </c>
      <c r="O945" s="2">
        <v>1188936.54</v>
      </c>
      <c r="U945" s="2">
        <v>282897.2</v>
      </c>
      <c r="AB945" s="2" t="str">
        <f t="shared" si="19"/>
        <v>PK #10711</v>
      </c>
    </row>
    <row r="946" spans="1:28" x14ac:dyDescent="0.3">
      <c r="A946" s="6" t="s">
        <v>2</v>
      </c>
      <c r="B946" s="6">
        <v>12</v>
      </c>
      <c r="C946" s="1">
        <v>43131</v>
      </c>
      <c r="D946" s="1">
        <v>43125</v>
      </c>
      <c r="E946" s="1">
        <v>43125</v>
      </c>
      <c r="F946">
        <v>30</v>
      </c>
      <c r="G946" s="1">
        <v>43155</v>
      </c>
      <c r="H946" s="1">
        <v>43157</v>
      </c>
      <c r="I946" s="2">
        <v>5883258.75</v>
      </c>
      <c r="J946" s="2">
        <v>5012769.6100000003</v>
      </c>
      <c r="K946" s="2">
        <f>SUMIF('collection only'!D:D,eslam.data!AB946,'collection only'!E:E)</f>
        <v>4193998</v>
      </c>
      <c r="L946" s="2">
        <v>49538354.909999996</v>
      </c>
      <c r="O946" s="2">
        <v>366842.14</v>
      </c>
      <c r="U946" s="2">
        <v>315029.17</v>
      </c>
      <c r="AB946" s="2" t="str">
        <f t="shared" si="19"/>
        <v>PK #10712</v>
      </c>
    </row>
    <row r="947" spans="1:28" x14ac:dyDescent="0.3">
      <c r="A947" s="6" t="s">
        <v>2</v>
      </c>
      <c r="B947" s="6">
        <v>13</v>
      </c>
      <c r="C947" s="1">
        <v>43159</v>
      </c>
      <c r="D947" s="1">
        <v>43169</v>
      </c>
      <c r="E947" s="1">
        <v>43171</v>
      </c>
      <c r="F947">
        <v>30</v>
      </c>
      <c r="G947" s="1">
        <v>43201</v>
      </c>
      <c r="H947" s="1">
        <v>43194</v>
      </c>
      <c r="I947" s="2">
        <v>2719252.3700000048</v>
      </c>
      <c r="J947" s="2">
        <v>2462800.9500000002</v>
      </c>
      <c r="K947" s="2">
        <f>SUMIF('collection only'!D:D,eslam.data!AB947,'collection only'!E:E)</f>
        <v>3281572.56</v>
      </c>
      <c r="L947" s="2">
        <v>52257607.280000001</v>
      </c>
      <c r="O947" s="2">
        <v>323504.14</v>
      </c>
      <c r="U947" s="2">
        <v>369537.93</v>
      </c>
      <c r="AB947" s="2" t="str">
        <f t="shared" si="19"/>
        <v>PK #10713</v>
      </c>
    </row>
    <row r="948" spans="1:28" x14ac:dyDescent="0.3">
      <c r="A948" s="6" t="s">
        <v>2</v>
      </c>
      <c r="B948" s="6">
        <v>14</v>
      </c>
      <c r="C948" s="1">
        <v>43190</v>
      </c>
      <c r="D948" s="1">
        <v>43200</v>
      </c>
      <c r="E948" s="1">
        <v>43201</v>
      </c>
      <c r="F948">
        <v>30</v>
      </c>
      <c r="G948" s="1">
        <v>43231</v>
      </c>
      <c r="H948" s="1">
        <v>43219</v>
      </c>
      <c r="I948" s="2">
        <v>1449945.8099999949</v>
      </c>
      <c r="J948" s="2">
        <v>166316.41</v>
      </c>
      <c r="K948" s="2">
        <f>SUMIF('collection only'!D:D,eslam.data!AB948,'collection only'!E:E)</f>
        <v>166316.41</v>
      </c>
      <c r="L948" s="2">
        <v>53707553.090000004</v>
      </c>
      <c r="O948" s="2">
        <v>0</v>
      </c>
      <c r="U948" s="2">
        <v>1275350.71</v>
      </c>
      <c r="AB948" s="2" t="str">
        <f t="shared" si="19"/>
        <v>PK #10714</v>
      </c>
    </row>
    <row r="949" spans="1:28" x14ac:dyDescent="0.3">
      <c r="A949" s="6" t="s">
        <v>2</v>
      </c>
      <c r="B949" s="6">
        <v>15</v>
      </c>
      <c r="C949" s="1">
        <v>43220</v>
      </c>
      <c r="D949" s="1">
        <v>43225</v>
      </c>
      <c r="E949" s="1">
        <v>43226</v>
      </c>
      <c r="F949">
        <v>30</v>
      </c>
      <c r="G949" s="1">
        <v>43256</v>
      </c>
      <c r="H949" s="1">
        <v>43243</v>
      </c>
      <c r="I949" s="2">
        <v>0</v>
      </c>
      <c r="J949" s="2">
        <v>1406606.27</v>
      </c>
      <c r="K949" s="2">
        <f>SUMIF('collection only'!D:D,eslam.data!AB949,'collection only'!E:E)</f>
        <v>1406606.27</v>
      </c>
      <c r="L949" s="2">
        <v>53707553.090000004</v>
      </c>
      <c r="O949" s="2">
        <v>0</v>
      </c>
      <c r="U949" s="2">
        <v>1275350.71</v>
      </c>
      <c r="AB949" s="2" t="str">
        <f t="shared" si="19"/>
        <v>PK #10715</v>
      </c>
    </row>
    <row r="950" spans="1:28" x14ac:dyDescent="0.3">
      <c r="A950" s="6" t="s">
        <v>2</v>
      </c>
      <c r="B950" s="6">
        <v>16</v>
      </c>
      <c r="C950" s="1">
        <v>43251</v>
      </c>
      <c r="D950" s="1">
        <v>43252</v>
      </c>
      <c r="E950" s="1">
        <v>43250</v>
      </c>
      <c r="F950">
        <v>30</v>
      </c>
      <c r="G950" s="1">
        <v>43280</v>
      </c>
      <c r="H950" s="1">
        <v>43279</v>
      </c>
      <c r="I950" s="2">
        <v>1.000000536441803E-2</v>
      </c>
      <c r="J950" s="2">
        <v>131256.74</v>
      </c>
      <c r="K950" s="2">
        <f>SUMIF('collection only'!D:D,eslam.data!AB950,'collection only'!E:E)</f>
        <v>131256.74</v>
      </c>
      <c r="L950" s="2">
        <v>53707553.100000001</v>
      </c>
      <c r="O950" s="2">
        <v>0</v>
      </c>
      <c r="U950" s="2">
        <v>1292122.78</v>
      </c>
      <c r="AB950" s="2" t="str">
        <f t="shared" si="19"/>
        <v>PK #10716</v>
      </c>
    </row>
    <row r="951" spans="1:28" x14ac:dyDescent="0.3">
      <c r="A951" s="6" t="s">
        <v>2</v>
      </c>
      <c r="B951" s="6">
        <v>17</v>
      </c>
      <c r="C951" s="1">
        <v>43373</v>
      </c>
      <c r="D951" s="1">
        <v>43368</v>
      </c>
      <c r="E951" s="1">
        <v>43368</v>
      </c>
      <c r="F951">
        <v>30</v>
      </c>
      <c r="G951" s="1">
        <v>43398</v>
      </c>
      <c r="H951" s="1">
        <v>43394</v>
      </c>
      <c r="I951" s="2">
        <v>0</v>
      </c>
      <c r="J951" s="2">
        <v>763627.7</v>
      </c>
      <c r="K951" s="2">
        <f>SUMIF('collection only'!D:D,eslam.data!AB951,'collection only'!E:E)</f>
        <v>763627.7</v>
      </c>
      <c r="L951" s="2">
        <v>53707553.100000001</v>
      </c>
      <c r="O951" s="2">
        <v>0</v>
      </c>
      <c r="U951" s="2">
        <v>496495.08</v>
      </c>
      <c r="AB951" s="2" t="str">
        <f t="shared" si="19"/>
        <v>PK #10717</v>
      </c>
    </row>
    <row r="952" spans="1:28" x14ac:dyDescent="0.3">
      <c r="A952" s="6" t="s">
        <v>2</v>
      </c>
      <c r="B952" s="6">
        <v>18</v>
      </c>
      <c r="C952" s="1">
        <v>43585</v>
      </c>
      <c r="D952" s="1">
        <v>43580</v>
      </c>
      <c r="E952" s="1">
        <v>43629</v>
      </c>
      <c r="F952">
        <v>30</v>
      </c>
      <c r="G952" s="1">
        <v>43659</v>
      </c>
      <c r="H952" s="1">
        <v>43676</v>
      </c>
      <c r="I952" s="2">
        <v>989048.53999999911</v>
      </c>
      <c r="J952" s="2">
        <v>940988.93</v>
      </c>
      <c r="K952" s="2">
        <f>SUMIF('collection only'!D:D,eslam.data!AB952,'collection only'!E:E)</f>
        <v>1341459.1399999999</v>
      </c>
      <c r="L952" s="2">
        <v>54696601.640000001</v>
      </c>
      <c r="U952" s="2">
        <v>1898258.43</v>
      </c>
      <c r="AB952" s="2" t="str">
        <f t="shared" si="19"/>
        <v>PK #10718</v>
      </c>
    </row>
    <row r="953" spans="1:28" x14ac:dyDescent="0.3">
      <c r="A953" s="6" t="s">
        <v>15</v>
      </c>
      <c r="B953" s="6">
        <v>1</v>
      </c>
      <c r="C953" s="1">
        <v>43100</v>
      </c>
      <c r="D953" s="1">
        <v>43101</v>
      </c>
      <c r="E953" s="1">
        <v>43118</v>
      </c>
      <c r="F953">
        <v>30</v>
      </c>
      <c r="G953" s="1">
        <v>43148</v>
      </c>
      <c r="H953" s="1">
        <v>43144</v>
      </c>
      <c r="I953" s="2">
        <v>4130129.14</v>
      </c>
      <c r="J953" s="2">
        <v>4130129.14</v>
      </c>
      <c r="K953" s="2">
        <f>SUMIF('collection only'!D:D,eslam.data!AB953,'collection only'!E:E)</f>
        <v>4130129.12</v>
      </c>
      <c r="L953" s="2">
        <v>4130129.14</v>
      </c>
      <c r="U953" s="2">
        <v>0</v>
      </c>
      <c r="AB953" s="2" t="str">
        <f t="shared" si="19"/>
        <v>PK #1171</v>
      </c>
    </row>
    <row r="954" spans="1:28" x14ac:dyDescent="0.3">
      <c r="A954" s="6" t="s">
        <v>15</v>
      </c>
      <c r="B954" s="6">
        <v>2</v>
      </c>
      <c r="C954" s="1">
        <v>43131</v>
      </c>
      <c r="D954" s="1">
        <v>43146</v>
      </c>
      <c r="E954" s="1">
        <v>43146</v>
      </c>
      <c r="F954">
        <v>30</v>
      </c>
      <c r="G954" s="1">
        <v>43176</v>
      </c>
      <c r="H954" s="1">
        <v>43166</v>
      </c>
      <c r="I954" s="2">
        <v>7803090.3899999997</v>
      </c>
      <c r="J954" s="2">
        <v>6455421.0099999998</v>
      </c>
      <c r="K954" s="2">
        <f>SUMIF('collection only'!D:D,eslam.data!AB954,'collection only'!E:E)</f>
        <v>6455421.0099999998</v>
      </c>
      <c r="L954" s="2">
        <v>7803090.3899999997</v>
      </c>
      <c r="O954" s="2">
        <v>0</v>
      </c>
      <c r="U954" s="2">
        <v>60159.47</v>
      </c>
      <c r="AB954" s="2" t="str">
        <f t="shared" si="19"/>
        <v>PK #1172</v>
      </c>
    </row>
    <row r="955" spans="1:28" x14ac:dyDescent="0.3">
      <c r="A955" s="6" t="s">
        <v>15</v>
      </c>
      <c r="B955" s="6">
        <v>3</v>
      </c>
      <c r="C955" s="1">
        <v>43159</v>
      </c>
      <c r="D955" s="1">
        <v>43164</v>
      </c>
      <c r="E955" s="1">
        <v>43166</v>
      </c>
      <c r="F955">
        <v>30</v>
      </c>
      <c r="G955" s="1">
        <v>43196</v>
      </c>
      <c r="H955" s="1">
        <v>43188</v>
      </c>
      <c r="I955" s="2">
        <v>4332593.51</v>
      </c>
      <c r="J955" s="2">
        <v>4502026.5199999996</v>
      </c>
      <c r="K955" s="2">
        <f>SUMIF('collection only'!D:D,eslam.data!AB955,'collection only'!E:E)</f>
        <v>4502026.51</v>
      </c>
      <c r="L955" s="2">
        <v>12135683.859999999</v>
      </c>
      <c r="O955" s="2">
        <v>1176749.78</v>
      </c>
      <c r="U955" s="2">
        <v>106021.19</v>
      </c>
      <c r="AB955" s="2" t="str">
        <f t="shared" si="19"/>
        <v>PK #1173</v>
      </c>
    </row>
    <row r="956" spans="1:28" x14ac:dyDescent="0.3">
      <c r="A956" s="6" t="s">
        <v>15</v>
      </c>
      <c r="B956" s="6">
        <v>4</v>
      </c>
      <c r="C956" s="1">
        <v>43190</v>
      </c>
      <c r="D956" s="1">
        <v>43191</v>
      </c>
      <c r="E956" s="1">
        <v>43191</v>
      </c>
      <c r="F956">
        <v>30</v>
      </c>
      <c r="G956" s="1">
        <v>43221</v>
      </c>
      <c r="H956" s="1">
        <v>43209</v>
      </c>
      <c r="I956" s="2">
        <v>4131277.1774396021</v>
      </c>
      <c r="J956" s="2">
        <v>3740180.2710494641</v>
      </c>
      <c r="K956" s="2">
        <f>SUMIF('collection only'!D:D,eslam.data!AB956,'collection only'!E:E)</f>
        <v>3740180.08</v>
      </c>
      <c r="L956" s="2">
        <v>16266961.0374396</v>
      </c>
      <c r="O956" s="2">
        <v>1578005.405</v>
      </c>
      <c r="U956" s="2">
        <v>134455.771574638</v>
      </c>
      <c r="AB956" s="2" t="str">
        <f t="shared" si="19"/>
        <v>PK #1174</v>
      </c>
    </row>
    <row r="957" spans="1:28" x14ac:dyDescent="0.3">
      <c r="A957" s="6" t="s">
        <v>15</v>
      </c>
      <c r="B957" s="6">
        <v>5</v>
      </c>
      <c r="C957" s="1">
        <v>43220</v>
      </c>
      <c r="D957" s="1">
        <v>43220</v>
      </c>
      <c r="E957" s="1">
        <v>43220</v>
      </c>
      <c r="F957">
        <v>30</v>
      </c>
      <c r="G957" s="1">
        <v>43250</v>
      </c>
      <c r="H957" s="1">
        <v>43242</v>
      </c>
      <c r="I957" s="2">
        <v>6909334.9825603981</v>
      </c>
      <c r="J957" s="2">
        <v>4762507.55</v>
      </c>
      <c r="K957" s="2">
        <f>SUMIF('collection only'!D:D,eslam.data!AB957,'collection only'!E:E)</f>
        <v>4762507.5599999996</v>
      </c>
      <c r="L957" s="2">
        <v>23176296.02</v>
      </c>
      <c r="O957" s="2">
        <v>364792.48</v>
      </c>
      <c r="U957" s="2">
        <v>171850.1</v>
      </c>
      <c r="AB957" s="2" t="str">
        <f t="shared" si="19"/>
        <v>PK #1175</v>
      </c>
    </row>
    <row r="958" spans="1:28" x14ac:dyDescent="0.3">
      <c r="A958" s="6" t="s">
        <v>15</v>
      </c>
      <c r="B958" s="6">
        <v>6</v>
      </c>
      <c r="C958" s="1">
        <v>43251</v>
      </c>
      <c r="D958" s="1">
        <v>43255</v>
      </c>
      <c r="E958" s="1">
        <v>43256</v>
      </c>
      <c r="F958">
        <v>30</v>
      </c>
      <c r="G958" s="1">
        <v>43286</v>
      </c>
      <c r="H958" s="1">
        <v>43293</v>
      </c>
      <c r="I958" s="2">
        <v>6677875.2399999984</v>
      </c>
      <c r="J958" s="2">
        <v>5347404.79</v>
      </c>
      <c r="K958" s="2">
        <f>SUMIF('collection only'!D:D,eslam.data!AB958,'collection only'!E:E)</f>
        <v>5347404.79</v>
      </c>
      <c r="L958" s="2">
        <v>29854171.260000002</v>
      </c>
      <c r="O958" s="2">
        <v>229256.92</v>
      </c>
      <c r="U958" s="2">
        <v>302952.29789012403</v>
      </c>
      <c r="AB958" s="2" t="str">
        <f t="shared" si="19"/>
        <v>PK #1176</v>
      </c>
    </row>
    <row r="959" spans="1:28" x14ac:dyDescent="0.3">
      <c r="A959" s="6" t="s">
        <v>15</v>
      </c>
      <c r="B959" s="6">
        <v>7</v>
      </c>
      <c r="C959" s="1">
        <v>43281</v>
      </c>
      <c r="D959" s="1">
        <v>43266</v>
      </c>
      <c r="E959" s="1">
        <v>43276</v>
      </c>
      <c r="F959">
        <v>30</v>
      </c>
      <c r="G959" s="1">
        <v>43306</v>
      </c>
      <c r="H959" s="1">
        <v>43464</v>
      </c>
      <c r="I959" s="2">
        <v>-9.9999979138374329E-3</v>
      </c>
      <c r="J959" s="2">
        <v>119713.18</v>
      </c>
      <c r="K959" s="2">
        <f>SUMIF('collection only'!D:D,eslam.data!AB959,'collection only'!E:E)</f>
        <v>118938.86</v>
      </c>
      <c r="L959" s="2">
        <v>29854171.25</v>
      </c>
      <c r="O959" s="2">
        <v>384118.8</v>
      </c>
      <c r="U959" s="2">
        <v>115837.505</v>
      </c>
      <c r="AB959" s="2" t="str">
        <f t="shared" si="19"/>
        <v>PK #1177</v>
      </c>
    </row>
    <row r="960" spans="1:28" x14ac:dyDescent="0.3">
      <c r="A960" s="6" t="s">
        <v>15</v>
      </c>
      <c r="B960" s="6">
        <v>8</v>
      </c>
      <c r="C960" s="1">
        <v>43434</v>
      </c>
      <c r="D960" s="1">
        <v>43439</v>
      </c>
      <c r="E960" s="1">
        <v>43439</v>
      </c>
      <c r="F960">
        <v>30</v>
      </c>
      <c r="G960" s="1">
        <v>43469</v>
      </c>
      <c r="H960" s="1">
        <v>43464</v>
      </c>
      <c r="I960" s="2">
        <v>4511257.4900000021</v>
      </c>
      <c r="J960" s="2">
        <v>3896343.98</v>
      </c>
      <c r="K960" s="2">
        <f>SUMIF('collection only'!D:D,eslam.data!AB960,'collection only'!E:E)</f>
        <v>3896343.98</v>
      </c>
      <c r="L960" s="2">
        <v>34365428.740000002</v>
      </c>
      <c r="O960" s="2">
        <v>79445.62</v>
      </c>
      <c r="U960" s="2">
        <v>575019.52500000002</v>
      </c>
      <c r="AB960" s="2" t="str">
        <f t="shared" si="19"/>
        <v>PK #1178</v>
      </c>
    </row>
    <row r="961" spans="1:28" x14ac:dyDescent="0.3">
      <c r="A961" s="6" t="s">
        <v>15</v>
      </c>
      <c r="B961" s="6">
        <v>9</v>
      </c>
      <c r="C961" s="1">
        <v>43465</v>
      </c>
      <c r="D961" s="1">
        <v>43464</v>
      </c>
      <c r="E961" s="1">
        <v>43463</v>
      </c>
      <c r="F961">
        <v>30</v>
      </c>
      <c r="G961" s="1">
        <v>43493</v>
      </c>
      <c r="H961" s="1">
        <v>43495</v>
      </c>
      <c r="I961" s="2">
        <v>3153415.0899999961</v>
      </c>
      <c r="J961" s="2">
        <v>2578109.66</v>
      </c>
      <c r="K961" s="2">
        <f>SUMIF('collection only'!D:D,eslam.data!AB961,'collection only'!E:E)</f>
        <v>2578109.73</v>
      </c>
      <c r="L961" s="2">
        <v>37518843.829999998</v>
      </c>
      <c r="O961" s="2">
        <v>48842.25</v>
      </c>
      <c r="U961" s="2">
        <v>599014.40000000002</v>
      </c>
      <c r="AB961" s="2" t="str">
        <f t="shared" si="19"/>
        <v>PK #1179</v>
      </c>
    </row>
    <row r="962" spans="1:28" x14ac:dyDescent="0.3">
      <c r="A962" s="6" t="s">
        <v>15</v>
      </c>
      <c r="B962" s="6">
        <v>10</v>
      </c>
      <c r="C962" s="1">
        <v>43496</v>
      </c>
      <c r="D962" s="1">
        <v>43496</v>
      </c>
      <c r="E962" s="1">
        <v>43498</v>
      </c>
      <c r="F962">
        <v>30</v>
      </c>
      <c r="G962" s="1">
        <v>43528</v>
      </c>
      <c r="H962" s="1">
        <v>43524</v>
      </c>
      <c r="I962" s="2">
        <v>1068867.2400000021</v>
      </c>
      <c r="J962" s="2">
        <v>882296.18</v>
      </c>
      <c r="K962" s="2">
        <f>SUMIF('collection only'!D:D,eslam.data!AB962,'collection only'!E:E)</f>
        <v>882296.11</v>
      </c>
      <c r="L962" s="2">
        <v>38587711.07</v>
      </c>
      <c r="O962" s="2">
        <v>48842.25</v>
      </c>
      <c r="U962" s="2">
        <v>653139.59400000004</v>
      </c>
      <c r="AB962" s="2" t="str">
        <f t="shared" si="19"/>
        <v>PK #11710</v>
      </c>
    </row>
    <row r="963" spans="1:28" x14ac:dyDescent="0.3">
      <c r="A963" s="6" t="s">
        <v>15</v>
      </c>
      <c r="B963" s="6">
        <v>11</v>
      </c>
      <c r="C963" s="1">
        <v>43555</v>
      </c>
      <c r="D963" s="1">
        <v>43555</v>
      </c>
      <c r="E963" s="1">
        <v>43558</v>
      </c>
      <c r="F963">
        <v>30</v>
      </c>
      <c r="G963" s="1">
        <v>43588</v>
      </c>
      <c r="H963" s="1">
        <v>43585</v>
      </c>
      <c r="I963" s="2">
        <v>1134851.8599999989</v>
      </c>
      <c r="J963" s="2">
        <v>810342.08</v>
      </c>
      <c r="K963" s="2">
        <f>SUMIF('collection only'!D:D,eslam.data!AB963,'collection only'!E:E)</f>
        <v>809762.24</v>
      </c>
      <c r="L963" s="2">
        <v>39722562.93</v>
      </c>
      <c r="U963" s="2">
        <v>737679.72</v>
      </c>
      <c r="AB963" s="2" t="str">
        <f t="shared" ref="AB963:AB1026" si="20">A963&amp;B963</f>
        <v>PK #11711</v>
      </c>
    </row>
    <row r="964" spans="1:28" x14ac:dyDescent="0.3">
      <c r="A964" s="6" t="s">
        <v>15</v>
      </c>
      <c r="B964" s="6">
        <v>12</v>
      </c>
      <c r="C964" s="1">
        <v>43708</v>
      </c>
      <c r="D964" s="1">
        <v>43703</v>
      </c>
      <c r="E964" s="1">
        <v>43703</v>
      </c>
      <c r="F964">
        <v>30</v>
      </c>
      <c r="G964" s="1">
        <v>43733</v>
      </c>
      <c r="H964" s="1">
        <v>43733</v>
      </c>
      <c r="I964" s="2">
        <v>2921413.4200000018</v>
      </c>
      <c r="J964" s="2">
        <v>3376348.1</v>
      </c>
      <c r="K964" s="2">
        <f>SUMIF('collection only'!D:D,eslam.data!AB964,'collection only'!E:E)</f>
        <v>3376927.91</v>
      </c>
      <c r="L964" s="2">
        <v>42643976.350000001</v>
      </c>
      <c r="O964" s="2">
        <v>0</v>
      </c>
      <c r="U964" s="2">
        <v>1681581.22</v>
      </c>
      <c r="AB964" s="2" t="str">
        <f t="shared" si="20"/>
        <v>PK #11712</v>
      </c>
    </row>
    <row r="965" spans="1:28" x14ac:dyDescent="0.3">
      <c r="A965" s="6" t="s">
        <v>15</v>
      </c>
      <c r="B965" s="6">
        <v>13</v>
      </c>
      <c r="C965" s="1">
        <v>43769</v>
      </c>
      <c r="D965" s="1">
        <v>43768</v>
      </c>
      <c r="E965" s="1">
        <v>43767</v>
      </c>
      <c r="F965">
        <v>30</v>
      </c>
      <c r="G965" s="1">
        <v>43797</v>
      </c>
      <c r="H965" s="1">
        <v>43781</v>
      </c>
      <c r="I965" s="2">
        <v>2611652.8699999969</v>
      </c>
      <c r="J965" s="2">
        <v>3145779.21</v>
      </c>
      <c r="K965" s="2">
        <f>SUMIF('collection only'!D:D,eslam.data!AB965,'collection only'!E:E)</f>
        <v>3145907.11</v>
      </c>
      <c r="L965" s="2">
        <v>45255629.219999999</v>
      </c>
      <c r="O965" s="2">
        <v>0</v>
      </c>
      <c r="U965" s="2">
        <v>975332.14999999991</v>
      </c>
      <c r="AB965" s="2" t="str">
        <f t="shared" si="20"/>
        <v>PK #11713</v>
      </c>
    </row>
    <row r="966" spans="1:28" x14ac:dyDescent="0.3">
      <c r="A966" s="6" t="s">
        <v>15</v>
      </c>
      <c r="B966" s="6">
        <v>14</v>
      </c>
      <c r="C966" s="1">
        <v>43951</v>
      </c>
      <c r="D966" s="1">
        <v>43935</v>
      </c>
      <c r="E966" s="1">
        <v>44006</v>
      </c>
      <c r="F966">
        <v>30</v>
      </c>
      <c r="G966" s="1">
        <v>44036</v>
      </c>
      <c r="H966" s="1">
        <v>44101</v>
      </c>
      <c r="I966" s="2">
        <v>1659370.8100000019</v>
      </c>
      <c r="J966" s="2">
        <v>2238761.46</v>
      </c>
      <c r="K966" s="2">
        <f>SUMIF('collection only'!D:D,eslam.data!AB966,'collection only'!E:E)</f>
        <v>2483342.5</v>
      </c>
      <c r="L966" s="2">
        <v>46915000.030000001</v>
      </c>
      <c r="U966" s="2">
        <v>943850.91</v>
      </c>
      <c r="AB966" s="2" t="str">
        <f t="shared" si="20"/>
        <v>PK #11714</v>
      </c>
    </row>
    <row r="967" spans="1:28" x14ac:dyDescent="0.3">
      <c r="A967" s="6" t="s">
        <v>44</v>
      </c>
      <c r="B967" s="6">
        <v>37</v>
      </c>
      <c r="C967" s="1">
        <v>43524</v>
      </c>
      <c r="D967" s="1">
        <v>43523</v>
      </c>
      <c r="E967" s="1">
        <v>43677</v>
      </c>
      <c r="F967">
        <v>30</v>
      </c>
      <c r="G967" s="1">
        <v>43707</v>
      </c>
      <c r="H967" s="1">
        <v>43684</v>
      </c>
      <c r="J967" s="2">
        <v>471641.26</v>
      </c>
      <c r="K967" s="2">
        <f>SUMIF('collection only'!D:D,eslam.data!AB967,'collection only'!E:E)</f>
        <v>780036</v>
      </c>
      <c r="L967" s="2">
        <v>35147992.219999999</v>
      </c>
      <c r="U967" s="2">
        <v>990333.95</v>
      </c>
      <c r="AB967" s="2" t="str">
        <f t="shared" si="20"/>
        <v>PK#2237</v>
      </c>
    </row>
    <row r="968" spans="1:28" x14ac:dyDescent="0.3">
      <c r="A968" s="6" t="s">
        <v>90</v>
      </c>
      <c r="B968" s="6">
        <v>30</v>
      </c>
      <c r="C968" s="1">
        <v>42916</v>
      </c>
      <c r="D968" s="1">
        <v>42891</v>
      </c>
      <c r="E968" s="1">
        <v>44634</v>
      </c>
      <c r="F968">
        <v>30</v>
      </c>
      <c r="G968" s="1">
        <v>44664</v>
      </c>
      <c r="K968" s="2">
        <f>SUMIF('collection only'!D:D,eslam.data!AB968,'collection only'!E:E)</f>
        <v>900093.35</v>
      </c>
      <c r="U968" s="2">
        <v>0</v>
      </c>
      <c r="AB968" s="2" t="str">
        <f t="shared" si="20"/>
        <v>PK#3230</v>
      </c>
    </row>
    <row r="969" spans="1:28" x14ac:dyDescent="0.3">
      <c r="A969" s="6" t="s">
        <v>33</v>
      </c>
      <c r="B969" s="6">
        <v>1</v>
      </c>
      <c r="C969" s="1">
        <v>43496</v>
      </c>
      <c r="D969" s="1">
        <v>43496</v>
      </c>
      <c r="E969" s="1">
        <v>43499</v>
      </c>
      <c r="F969">
        <v>40</v>
      </c>
      <c r="G969" s="1">
        <v>43539</v>
      </c>
      <c r="H969" s="1">
        <v>43513</v>
      </c>
      <c r="I969" s="2">
        <v>1738465.666666667</v>
      </c>
      <c r="J969" s="2">
        <v>1029594.82</v>
      </c>
      <c r="K969" s="2">
        <f>SUMIF('collection only'!D:D,eslam.data!AB969,'collection only'!E:E)</f>
        <v>9752735.8200000003</v>
      </c>
      <c r="L969" s="2">
        <v>1738465.666666667</v>
      </c>
      <c r="M969" s="2">
        <v>8723141</v>
      </c>
      <c r="U969" s="2">
        <v>48253.89</v>
      </c>
      <c r="AB969" s="2" t="str">
        <f t="shared" si="20"/>
        <v>PKG#1011</v>
      </c>
    </row>
    <row r="970" spans="1:28" x14ac:dyDescent="0.3">
      <c r="A970" s="6" t="s">
        <v>33</v>
      </c>
      <c r="B970" s="6">
        <v>2</v>
      </c>
      <c r="C970" s="1">
        <v>43524</v>
      </c>
      <c r="D970" s="1">
        <v>43524</v>
      </c>
      <c r="E970" s="1">
        <v>43529</v>
      </c>
      <c r="F970">
        <v>40</v>
      </c>
      <c r="G970" s="1">
        <v>43569</v>
      </c>
      <c r="H970" s="1">
        <v>43543</v>
      </c>
      <c r="I970" s="2">
        <v>1610908.8476190481</v>
      </c>
      <c r="J970" s="2">
        <v>2222206.65</v>
      </c>
      <c r="K970" s="2">
        <f>SUMIF('collection only'!D:D,eslam.data!AB970,'collection only'!E:E)</f>
        <v>2222206.65</v>
      </c>
      <c r="L970" s="2">
        <v>3349374.5142857139</v>
      </c>
      <c r="O970" s="2">
        <v>2240156.84</v>
      </c>
      <c r="U970" s="2">
        <v>147570</v>
      </c>
      <c r="AB970" s="2" t="str">
        <f t="shared" si="20"/>
        <v>PKG#1012</v>
      </c>
    </row>
    <row r="971" spans="1:28" x14ac:dyDescent="0.3">
      <c r="A971" s="6" t="s">
        <v>33</v>
      </c>
      <c r="B971" s="6">
        <v>3</v>
      </c>
      <c r="C971" s="1">
        <v>43555</v>
      </c>
      <c r="D971" s="1">
        <v>43566</v>
      </c>
      <c r="E971" s="1">
        <v>43569</v>
      </c>
      <c r="F971">
        <v>40</v>
      </c>
      <c r="G971" s="1">
        <v>43609</v>
      </c>
      <c r="H971" s="1">
        <v>43590</v>
      </c>
      <c r="I971" s="2">
        <v>4030400.2476190468</v>
      </c>
      <c r="J971" s="2">
        <v>2246109.5099999998</v>
      </c>
      <c r="K971" s="2">
        <f>SUMIF('collection only'!D:D,eslam.data!AB971,'collection only'!E:E)</f>
        <v>2246109.5099999998</v>
      </c>
      <c r="L971" s="2">
        <v>7379774.7619047612</v>
      </c>
      <c r="O971" s="2">
        <v>1904790.84</v>
      </c>
      <c r="U971" s="2">
        <v>202283</v>
      </c>
      <c r="AB971" s="2" t="str">
        <f t="shared" si="20"/>
        <v>PKG#1013</v>
      </c>
    </row>
    <row r="972" spans="1:28" x14ac:dyDescent="0.3">
      <c r="A972" s="6" t="s">
        <v>33</v>
      </c>
      <c r="B972" s="6">
        <v>4</v>
      </c>
      <c r="C972" s="1">
        <v>43585</v>
      </c>
      <c r="D972" s="1">
        <v>43600</v>
      </c>
      <c r="E972" s="1">
        <v>43605</v>
      </c>
      <c r="F972">
        <v>40</v>
      </c>
      <c r="G972" s="1">
        <v>43645</v>
      </c>
      <c r="H972" s="1">
        <v>43614</v>
      </c>
      <c r="I972" s="2">
        <v>4428897.7238095244</v>
      </c>
      <c r="J972" s="2">
        <v>2512749.6800000002</v>
      </c>
      <c r="K972" s="2">
        <f>SUMIF('collection only'!D:D,eslam.data!AB972,'collection only'!E:E)</f>
        <v>2512749.6800000002</v>
      </c>
      <c r="L972" s="2">
        <v>11808672.485714279</v>
      </c>
      <c r="O972" s="2">
        <v>1592100.01</v>
      </c>
      <c r="U972" s="2">
        <v>250813.43</v>
      </c>
      <c r="AB972" s="2" t="str">
        <f t="shared" si="20"/>
        <v>PKG#1014</v>
      </c>
    </row>
    <row r="973" spans="1:28" x14ac:dyDescent="0.3">
      <c r="A973" s="6" t="s">
        <v>33</v>
      </c>
      <c r="B973" s="6">
        <v>5</v>
      </c>
      <c r="C973" s="1">
        <v>43646</v>
      </c>
      <c r="D973" s="1">
        <v>43646</v>
      </c>
      <c r="E973" s="1">
        <v>43647</v>
      </c>
      <c r="F973">
        <v>40</v>
      </c>
      <c r="G973" s="1">
        <v>43687</v>
      </c>
      <c r="H973" s="1">
        <v>43670</v>
      </c>
      <c r="I973" s="2">
        <v>2224631.714285715</v>
      </c>
      <c r="J973" s="2">
        <v>2051541.96</v>
      </c>
      <c r="K973" s="2">
        <f>SUMIF('collection only'!D:D,eslam.data!AB973,'collection only'!E:E)</f>
        <v>2051541.96</v>
      </c>
      <c r="L973" s="2">
        <v>14033304.199999999</v>
      </c>
      <c r="O973" s="2">
        <v>2808836.8</v>
      </c>
      <c r="U973" s="2">
        <v>296997.23</v>
      </c>
      <c r="AB973" s="2" t="str">
        <f t="shared" si="20"/>
        <v>PKG#1015</v>
      </c>
    </row>
    <row r="974" spans="1:28" x14ac:dyDescent="0.3">
      <c r="A974" s="6" t="s">
        <v>33</v>
      </c>
      <c r="B974" s="6">
        <v>6</v>
      </c>
      <c r="C974" s="1">
        <v>43677</v>
      </c>
      <c r="D974" s="1">
        <v>43682</v>
      </c>
      <c r="E974" s="1">
        <v>43684</v>
      </c>
      <c r="F974">
        <v>40</v>
      </c>
      <c r="G974" s="1">
        <v>43724</v>
      </c>
      <c r="H974" s="1">
        <v>43705</v>
      </c>
      <c r="I974" s="2">
        <v>3491880.838095237</v>
      </c>
      <c r="J974" s="2">
        <v>1988552.05</v>
      </c>
      <c r="K974" s="2">
        <f>SUMIF('collection only'!D:D,eslam.data!AB974,'collection only'!E:E)</f>
        <v>1988552.05</v>
      </c>
      <c r="L974" s="2">
        <v>17525185.03809524</v>
      </c>
      <c r="O974" s="2">
        <v>2620517.54</v>
      </c>
      <c r="U974" s="2">
        <v>362213.26</v>
      </c>
      <c r="AB974" s="2" t="str">
        <f t="shared" si="20"/>
        <v>PKG#1016</v>
      </c>
    </row>
    <row r="975" spans="1:28" x14ac:dyDescent="0.3">
      <c r="A975" s="6" t="s">
        <v>33</v>
      </c>
      <c r="B975" s="6">
        <v>7</v>
      </c>
      <c r="C975" s="1">
        <v>43708</v>
      </c>
      <c r="D975" s="1">
        <v>43718</v>
      </c>
      <c r="E975" s="1">
        <v>43723</v>
      </c>
      <c r="F975">
        <v>40</v>
      </c>
      <c r="G975" s="1">
        <v>43763</v>
      </c>
      <c r="H975" s="1">
        <v>43734</v>
      </c>
      <c r="I975" s="2">
        <v>3123640.990476191</v>
      </c>
      <c r="J975" s="2">
        <v>1824097.57</v>
      </c>
      <c r="K975" s="2">
        <f>SUMIF('collection only'!D:D,eslam.data!AB975,'collection only'!E:E)</f>
        <v>1824097.57</v>
      </c>
      <c r="L975" s="2">
        <v>20648826.028571431</v>
      </c>
      <c r="O975" s="2">
        <v>2373278.98</v>
      </c>
      <c r="U975" s="2">
        <v>374469.49</v>
      </c>
      <c r="AB975" s="2" t="str">
        <f t="shared" si="20"/>
        <v>PKG#1017</v>
      </c>
    </row>
    <row r="976" spans="1:28" x14ac:dyDescent="0.3">
      <c r="A976" s="6" t="s">
        <v>33</v>
      </c>
      <c r="B976" s="6">
        <v>8</v>
      </c>
      <c r="C976" s="1">
        <v>43738</v>
      </c>
      <c r="D976" s="1">
        <v>43753</v>
      </c>
      <c r="E976" s="1">
        <v>43755</v>
      </c>
      <c r="F976">
        <v>40</v>
      </c>
      <c r="G976" s="1">
        <v>43795</v>
      </c>
      <c r="H976" s="1">
        <v>43774</v>
      </c>
      <c r="I976" s="2">
        <v>4704887.4039475247</v>
      </c>
      <c r="J976" s="2">
        <v>2104893.8329386041</v>
      </c>
      <c r="K976" s="2">
        <f>SUMIF('collection only'!D:D,eslam.data!AB976,'collection only'!E:E)</f>
        <v>2104893.84</v>
      </c>
      <c r="L976" s="2">
        <v>25353713.432518952</v>
      </c>
      <c r="O976" s="2">
        <v>1078135.3004004001</v>
      </c>
      <c r="U976" s="2">
        <v>421854.33725908888</v>
      </c>
      <c r="AB976" s="2" t="str">
        <f t="shared" si="20"/>
        <v>PKG#1018</v>
      </c>
    </row>
    <row r="977" spans="1:28" x14ac:dyDescent="0.3">
      <c r="A977" s="6" t="s">
        <v>33</v>
      </c>
      <c r="B977" s="6">
        <v>9</v>
      </c>
      <c r="C977" s="1">
        <v>43769</v>
      </c>
      <c r="D977" s="1">
        <v>43784</v>
      </c>
      <c r="E977" s="1">
        <v>43786</v>
      </c>
      <c r="F977">
        <v>40</v>
      </c>
      <c r="G977" s="1">
        <v>43826</v>
      </c>
      <c r="H977" s="1">
        <v>43802</v>
      </c>
      <c r="I977" s="2">
        <v>3179849.8817667631</v>
      </c>
      <c r="J977" s="2">
        <v>1424816.56</v>
      </c>
      <c r="K977" s="2">
        <f>SUMIF('collection only'!D:D,eslam.data!AB977,'collection only'!E:E)</f>
        <v>1424816.56</v>
      </c>
      <c r="L977" s="2">
        <v>28533563.31428571</v>
      </c>
      <c r="O977" s="2">
        <v>297444.34000000003</v>
      </c>
      <c r="U977" s="2">
        <v>505055.04</v>
      </c>
      <c r="AB977" s="2" t="str">
        <f t="shared" si="20"/>
        <v>PKG#1019</v>
      </c>
    </row>
    <row r="978" spans="1:28" x14ac:dyDescent="0.3">
      <c r="A978" s="6" t="s">
        <v>33</v>
      </c>
      <c r="B978" s="6">
        <v>10</v>
      </c>
      <c r="C978" s="1">
        <v>43799</v>
      </c>
      <c r="D978" s="1">
        <v>43784</v>
      </c>
      <c r="E978" s="1">
        <v>43817</v>
      </c>
      <c r="F978">
        <v>40</v>
      </c>
      <c r="G978" s="1">
        <v>43857</v>
      </c>
      <c r="H978" s="1">
        <v>43836</v>
      </c>
      <c r="I978" s="2">
        <v>3100706.8857142851</v>
      </c>
      <c r="J978" s="2">
        <v>1976416.89</v>
      </c>
      <c r="K978" s="2">
        <f>SUMIF('collection only'!D:D,eslam.data!AB978,'collection only'!E:E)</f>
        <v>1976416.89</v>
      </c>
      <c r="L978" s="2">
        <v>31634270.199999999</v>
      </c>
      <c r="U978" s="2">
        <v>515167.31000000011</v>
      </c>
      <c r="AB978" s="2" t="str">
        <f t="shared" si="20"/>
        <v>PKG#10110</v>
      </c>
    </row>
    <row r="979" spans="1:28" x14ac:dyDescent="0.3">
      <c r="A979" s="6" t="s">
        <v>33</v>
      </c>
      <c r="B979" s="6">
        <v>11</v>
      </c>
      <c r="C979" s="1">
        <v>43861</v>
      </c>
      <c r="D979" s="1">
        <v>43860</v>
      </c>
      <c r="E979" s="1">
        <v>43869</v>
      </c>
      <c r="F979">
        <v>40</v>
      </c>
      <c r="G979" s="1">
        <v>43909</v>
      </c>
      <c r="H979" s="1">
        <v>43888</v>
      </c>
      <c r="I979" s="2">
        <v>361420.40000000218</v>
      </c>
      <c r="J979" s="2">
        <v>1709961.04</v>
      </c>
      <c r="K979" s="2">
        <f>SUMIF('collection only'!D:D,eslam.data!AB979,'collection only'!E:E)</f>
        <v>1709961.04</v>
      </c>
      <c r="L979" s="2">
        <v>31995690.600000001</v>
      </c>
      <c r="O979" s="2">
        <v>2008107.01</v>
      </c>
      <c r="U979" s="2">
        <v>646968.58000000007</v>
      </c>
      <c r="AB979" s="2" t="str">
        <f t="shared" si="20"/>
        <v>PKG#10111</v>
      </c>
    </row>
    <row r="980" spans="1:28" x14ac:dyDescent="0.3">
      <c r="A980" s="6" t="s">
        <v>33</v>
      </c>
      <c r="B980" s="6">
        <v>12</v>
      </c>
      <c r="C980" s="1">
        <v>43890</v>
      </c>
      <c r="D980" s="1">
        <v>43913</v>
      </c>
      <c r="E980" s="1">
        <v>43914</v>
      </c>
      <c r="F980">
        <v>40</v>
      </c>
      <c r="G980" s="1">
        <v>43954</v>
      </c>
      <c r="H980" s="1">
        <v>43929</v>
      </c>
      <c r="I980" s="2">
        <v>2584477.6666666642</v>
      </c>
      <c r="J980" s="2">
        <v>1146998.22</v>
      </c>
      <c r="K980" s="2">
        <f>SUMIF('collection only'!D:D,eslam.data!AB980,'collection only'!E:E)</f>
        <v>1146998.21</v>
      </c>
      <c r="L980" s="2">
        <v>34580168.266666673</v>
      </c>
      <c r="O980" s="2">
        <v>1288346.31</v>
      </c>
      <c r="U980" s="2">
        <v>677344.97</v>
      </c>
      <c r="AB980" s="2" t="str">
        <f t="shared" si="20"/>
        <v>PKG#10112</v>
      </c>
    </row>
    <row r="981" spans="1:28" x14ac:dyDescent="0.3">
      <c r="A981" s="6" t="s">
        <v>33</v>
      </c>
      <c r="B981" s="6">
        <v>13</v>
      </c>
      <c r="C981" s="1">
        <v>43921</v>
      </c>
      <c r="D981" s="1">
        <v>43944</v>
      </c>
      <c r="E981" s="1">
        <v>43944</v>
      </c>
      <c r="F981">
        <v>40</v>
      </c>
      <c r="G981" s="1">
        <v>43984</v>
      </c>
      <c r="H981" s="1">
        <v>43955</v>
      </c>
      <c r="I981" s="2">
        <v>2595711.6476190458</v>
      </c>
      <c r="J981" s="2">
        <v>1407211.96</v>
      </c>
      <c r="K981" s="2">
        <f>SUMIF('collection only'!D:D,eslam.data!AB981,'collection only'!E:E)</f>
        <v>1343055.6</v>
      </c>
      <c r="L981" s="2">
        <v>37175879.914285712</v>
      </c>
      <c r="O981" s="2">
        <v>1005027.63</v>
      </c>
      <c r="U981" s="2">
        <v>712181.29</v>
      </c>
      <c r="AB981" s="2" t="str">
        <f t="shared" si="20"/>
        <v>PKG#10113</v>
      </c>
    </row>
    <row r="982" spans="1:28" x14ac:dyDescent="0.3">
      <c r="A982" s="6" t="s">
        <v>33</v>
      </c>
      <c r="B982" s="6">
        <v>14</v>
      </c>
      <c r="C982" s="1">
        <v>44012</v>
      </c>
      <c r="D982" s="1">
        <v>44012</v>
      </c>
      <c r="E982" s="1">
        <v>44024</v>
      </c>
      <c r="F982">
        <v>40</v>
      </c>
      <c r="G982" s="1">
        <v>44064</v>
      </c>
      <c r="H982" s="1">
        <v>44083</v>
      </c>
      <c r="I982" s="2">
        <v>4659441.8571428582</v>
      </c>
      <c r="J982" s="2">
        <v>191421.72</v>
      </c>
      <c r="K982" s="2">
        <f>SUMIF('collection only'!D:D,eslam.data!AB982,'collection only'!E:E)</f>
        <v>191421.72</v>
      </c>
      <c r="L982" s="2">
        <v>41835321.77142857</v>
      </c>
      <c r="U982" s="2">
        <v>763224.31</v>
      </c>
      <c r="AB982" s="2" t="str">
        <f t="shared" si="20"/>
        <v>PKG#10114</v>
      </c>
    </row>
    <row r="983" spans="1:28" x14ac:dyDescent="0.3">
      <c r="A983" s="6" t="s">
        <v>33</v>
      </c>
      <c r="B983" s="6">
        <v>15</v>
      </c>
      <c r="C983" s="1">
        <v>44104</v>
      </c>
      <c r="D983" s="1">
        <v>44055</v>
      </c>
      <c r="E983" s="1">
        <v>44174</v>
      </c>
      <c r="F983">
        <v>40</v>
      </c>
      <c r="G983" s="1">
        <v>44214</v>
      </c>
      <c r="H983" s="1">
        <v>44216</v>
      </c>
      <c r="I983" s="2">
        <v>181866.47619047019</v>
      </c>
      <c r="J983" s="2">
        <v>303853.8</v>
      </c>
      <c r="K983" s="2">
        <f>SUMIF('collection only'!D:D,eslam.data!AB983,'collection only'!E:E)</f>
        <v>303853.8</v>
      </c>
      <c r="L983" s="2">
        <v>42017188.24761904</v>
      </c>
      <c r="U983" s="2">
        <v>174031.17</v>
      </c>
      <c r="AB983" s="2" t="str">
        <f t="shared" si="20"/>
        <v>PKG#10115</v>
      </c>
    </row>
    <row r="984" spans="1:28" x14ac:dyDescent="0.3">
      <c r="A984" s="6" t="s">
        <v>33</v>
      </c>
      <c r="B984" s="6">
        <v>16</v>
      </c>
      <c r="C984" s="1">
        <v>44104</v>
      </c>
      <c r="D984" s="1">
        <v>44104</v>
      </c>
      <c r="E984" s="1">
        <v>44234</v>
      </c>
      <c r="F984">
        <v>40</v>
      </c>
      <c r="G984" s="1">
        <v>44274</v>
      </c>
      <c r="H984" s="1">
        <v>44242</v>
      </c>
      <c r="I984" s="2">
        <v>1E-3</v>
      </c>
      <c r="J984" s="2">
        <v>866491.01</v>
      </c>
      <c r="K984" s="2">
        <f>SUMIF('collection only'!D:D,eslam.data!AB984,'collection only'!E:E)</f>
        <v>866491</v>
      </c>
      <c r="L984" s="2">
        <v>42017188.24761904</v>
      </c>
      <c r="U984" s="2">
        <v>0</v>
      </c>
      <c r="AB984" s="2" t="str">
        <f t="shared" si="20"/>
        <v>PKG#10116</v>
      </c>
    </row>
    <row r="985" spans="1:28" x14ac:dyDescent="0.3">
      <c r="A985" s="6" t="s">
        <v>33</v>
      </c>
      <c r="B985" s="6">
        <v>17</v>
      </c>
      <c r="C985" s="1">
        <v>44286</v>
      </c>
      <c r="D985" s="1">
        <v>44291</v>
      </c>
      <c r="E985" s="1">
        <v>44299</v>
      </c>
      <c r="F985">
        <v>40</v>
      </c>
      <c r="G985" s="1">
        <v>44339</v>
      </c>
      <c r="H985" s="1">
        <v>44312</v>
      </c>
      <c r="I985" s="2">
        <v>1E-3</v>
      </c>
      <c r="J985" s="2">
        <v>3321316.23</v>
      </c>
      <c r="K985" s="2">
        <f>SUMIF('collection only'!D:D,eslam.data!AB985,'collection only'!E:E)</f>
        <v>3321316.23</v>
      </c>
      <c r="L985" s="2">
        <v>42017188.24761904</v>
      </c>
      <c r="U985" s="2">
        <v>270662.92</v>
      </c>
      <c r="AB985" s="2" t="str">
        <f t="shared" si="20"/>
        <v>PKG#10117</v>
      </c>
    </row>
    <row r="986" spans="1:28" x14ac:dyDescent="0.3">
      <c r="A986" s="6" t="s">
        <v>33</v>
      </c>
      <c r="B986" s="6">
        <v>18</v>
      </c>
      <c r="C986" s="1">
        <v>44316</v>
      </c>
      <c r="D986" s="1">
        <v>44291</v>
      </c>
      <c r="E986" s="1">
        <v>44311</v>
      </c>
      <c r="F986">
        <v>40</v>
      </c>
      <c r="G986" s="1">
        <v>44351</v>
      </c>
      <c r="H986" s="1">
        <v>44321</v>
      </c>
      <c r="I986" s="2">
        <v>1071378.1714285761</v>
      </c>
      <c r="J986" s="2">
        <v>1192690.23</v>
      </c>
      <c r="K986" s="2">
        <f>SUMIF('collection only'!D:D,eslam.data!AB986,'collection only'!E:E)</f>
        <v>1192690.23</v>
      </c>
      <c r="L986" s="2">
        <v>43088566.419047616</v>
      </c>
      <c r="O986" s="2">
        <v>949450.54</v>
      </c>
      <c r="U986" s="2">
        <v>275887.92</v>
      </c>
      <c r="AB986" s="2" t="str">
        <f t="shared" si="20"/>
        <v>PKG#10118</v>
      </c>
    </row>
    <row r="987" spans="1:28" x14ac:dyDescent="0.3">
      <c r="A987" s="6" t="s">
        <v>33</v>
      </c>
      <c r="B987" s="6">
        <v>19</v>
      </c>
      <c r="C987" s="1">
        <v>44316</v>
      </c>
      <c r="D987" s="1">
        <v>44321</v>
      </c>
      <c r="E987" s="1">
        <v>44333</v>
      </c>
      <c r="F987">
        <v>40</v>
      </c>
      <c r="G987" s="1">
        <v>44373</v>
      </c>
      <c r="H987" s="1">
        <v>44350</v>
      </c>
      <c r="I987" s="2">
        <v>1322361.8352380921</v>
      </c>
      <c r="J987" s="2">
        <v>596242.89</v>
      </c>
      <c r="K987" s="2">
        <f>SUMIF('collection only'!D:D,eslam.data!AB987,'collection only'!E:E)</f>
        <v>596242.89</v>
      </c>
      <c r="L987" s="2">
        <v>44410928.254285708</v>
      </c>
      <c r="O987" s="2">
        <v>615651.13300000003</v>
      </c>
      <c r="U987" s="2">
        <v>288697.92</v>
      </c>
      <c r="AB987" s="2" t="str">
        <f t="shared" si="20"/>
        <v>PKG#10119</v>
      </c>
    </row>
    <row r="988" spans="1:28" x14ac:dyDescent="0.3">
      <c r="A988" s="6" t="s">
        <v>33</v>
      </c>
      <c r="B988" s="6">
        <v>20</v>
      </c>
      <c r="C988" s="1">
        <v>44347</v>
      </c>
      <c r="D988" s="1">
        <v>44352</v>
      </c>
      <c r="E988" s="1">
        <v>44357</v>
      </c>
      <c r="F988">
        <v>40</v>
      </c>
      <c r="G988" s="1">
        <v>44397</v>
      </c>
      <c r="H988" s="1">
        <v>44374</v>
      </c>
      <c r="I988" s="2">
        <v>952923.88857143372</v>
      </c>
      <c r="J988" s="2">
        <v>759353.31</v>
      </c>
      <c r="K988" s="2">
        <f>SUMIF('collection only'!D:D,eslam.data!AB988,'collection only'!E:E)</f>
        <v>759353.32</v>
      </c>
      <c r="L988" s="2">
        <v>45363852.142857142</v>
      </c>
      <c r="O988" s="2">
        <v>505736.36</v>
      </c>
      <c r="U988" s="2">
        <v>238697.92</v>
      </c>
      <c r="AB988" s="2" t="str">
        <f t="shared" si="20"/>
        <v>PKG#10120</v>
      </c>
    </row>
    <row r="989" spans="1:28" x14ac:dyDescent="0.3">
      <c r="A989" s="6" t="s">
        <v>33</v>
      </c>
      <c r="B989" s="6">
        <v>21</v>
      </c>
      <c r="C989" s="1">
        <v>44377</v>
      </c>
      <c r="D989" s="1">
        <v>44385</v>
      </c>
      <c r="E989" s="1">
        <v>44388</v>
      </c>
      <c r="F989">
        <v>40</v>
      </c>
      <c r="G989" s="1">
        <v>44428</v>
      </c>
      <c r="H989" s="1">
        <v>44417</v>
      </c>
      <c r="I989" s="2">
        <v>2547253.704761907</v>
      </c>
      <c r="J989" s="2">
        <v>1584188.57</v>
      </c>
      <c r="K989" s="2">
        <f>SUMIF('collection only'!D:D,eslam.data!AB989,'collection only'!E:E)</f>
        <v>1584188.58</v>
      </c>
      <c r="L989" s="2">
        <v>47911105.847619049</v>
      </c>
      <c r="O989" s="2">
        <v>618555.37</v>
      </c>
      <c r="U989" s="2">
        <v>264186.92</v>
      </c>
      <c r="AB989" s="2" t="str">
        <f t="shared" si="20"/>
        <v>PKG#10121</v>
      </c>
    </row>
    <row r="990" spans="1:28" x14ac:dyDescent="0.3">
      <c r="A990" s="6" t="s">
        <v>33</v>
      </c>
      <c r="B990" s="6">
        <v>22</v>
      </c>
      <c r="C990" s="1">
        <v>44439</v>
      </c>
      <c r="D990" s="1">
        <v>44423</v>
      </c>
      <c r="E990" s="1">
        <v>44459</v>
      </c>
      <c r="F990">
        <v>40</v>
      </c>
      <c r="G990" s="1">
        <v>44499</v>
      </c>
      <c r="H990" s="1">
        <v>44481</v>
      </c>
      <c r="I990" s="2">
        <v>2544618.2857142841</v>
      </c>
      <c r="J990" s="2">
        <v>594122.92000000004</v>
      </c>
      <c r="K990" s="2">
        <f>SUMIF('collection only'!D:D,eslam.data!AB990,'collection only'!E:E)</f>
        <v>594123.31999999995</v>
      </c>
      <c r="L990" s="2">
        <v>50455724.133333333</v>
      </c>
      <c r="O990" s="2">
        <v>0</v>
      </c>
      <c r="U990" s="2">
        <v>299725.92</v>
      </c>
      <c r="AB990" s="2" t="str">
        <f t="shared" si="20"/>
        <v>PKG#10122</v>
      </c>
    </row>
    <row r="991" spans="1:28" x14ac:dyDescent="0.3">
      <c r="A991" s="6" t="s">
        <v>33</v>
      </c>
      <c r="B991" s="6">
        <v>23</v>
      </c>
      <c r="C991" s="1">
        <v>44681</v>
      </c>
      <c r="D991" s="1">
        <v>44661</v>
      </c>
      <c r="E991" s="1">
        <v>44672</v>
      </c>
      <c r="F991">
        <v>40</v>
      </c>
      <c r="G991" s="1">
        <v>44712</v>
      </c>
      <c r="K991" s="2">
        <f>SUMIF('collection only'!D:D,eslam.data!AB991,'collection only'!E:E)</f>
        <v>189091.52</v>
      </c>
      <c r="U991" s="2">
        <v>0</v>
      </c>
      <c r="AB991" s="2" t="str">
        <f t="shared" si="20"/>
        <v>PKG#10123</v>
      </c>
    </row>
    <row r="992" spans="1:28" x14ac:dyDescent="0.3">
      <c r="A992" s="6" t="s">
        <v>33</v>
      </c>
      <c r="B992" s="6">
        <v>24</v>
      </c>
      <c r="C992" s="1">
        <v>44681</v>
      </c>
      <c r="D992" s="1">
        <v>44661</v>
      </c>
      <c r="E992" s="1">
        <v>45012</v>
      </c>
      <c r="F992">
        <v>40</v>
      </c>
      <c r="G992" s="1">
        <v>45052</v>
      </c>
      <c r="K992" s="2">
        <f>SUMIF('collection only'!D:D,eslam.data!AB992,'collection only'!E:E)</f>
        <v>546994.62</v>
      </c>
      <c r="U992" s="2">
        <v>0</v>
      </c>
      <c r="AB992" s="2" t="str">
        <f t="shared" si="20"/>
        <v>PKG#10124</v>
      </c>
    </row>
    <row r="993" spans="1:28" x14ac:dyDescent="0.3">
      <c r="A993" s="6" t="s">
        <v>29</v>
      </c>
      <c r="B993" s="6">
        <v>2</v>
      </c>
      <c r="C993" s="1">
        <v>43465</v>
      </c>
      <c r="D993" s="1">
        <v>43460</v>
      </c>
      <c r="E993" s="1">
        <v>43460</v>
      </c>
      <c r="F993">
        <v>30</v>
      </c>
      <c r="G993" s="1">
        <v>43490</v>
      </c>
      <c r="H993" s="1">
        <v>43485</v>
      </c>
      <c r="I993" s="2">
        <v>4125990.87</v>
      </c>
      <c r="J993" s="2">
        <v>2532120.6</v>
      </c>
      <c r="K993" s="2">
        <f>SUMIF('collection only'!D:D,eslam.data!AB993,'collection only'!E:E)</f>
        <v>2532120.6</v>
      </c>
      <c r="L993" s="2">
        <v>4125990.87</v>
      </c>
      <c r="U993" s="2">
        <v>25993.74</v>
      </c>
      <c r="AB993" s="2" t="str">
        <f t="shared" si="20"/>
        <v>PKG#1442</v>
      </c>
    </row>
    <row r="994" spans="1:28" x14ac:dyDescent="0.3">
      <c r="A994" s="6" t="s">
        <v>29</v>
      </c>
      <c r="B994" s="6">
        <v>3</v>
      </c>
      <c r="C994" s="1">
        <v>43496</v>
      </c>
      <c r="D994" s="1">
        <v>43495</v>
      </c>
      <c r="E994" s="1">
        <v>43496</v>
      </c>
      <c r="F994">
        <v>30</v>
      </c>
      <c r="G994" s="1">
        <v>43526</v>
      </c>
      <c r="H994" s="1">
        <v>43516</v>
      </c>
      <c r="I994" s="2">
        <v>6872046.1299999999</v>
      </c>
      <c r="J994" s="2">
        <v>6190737.9900000002</v>
      </c>
      <c r="K994" s="2">
        <f>SUMIF('collection only'!D:D,eslam.data!AB994,'collection only'!E:E)</f>
        <v>6189125.0499999998</v>
      </c>
      <c r="L994" s="2">
        <v>10998037</v>
      </c>
      <c r="O994" s="2">
        <v>3387217.5</v>
      </c>
      <c r="U994" s="2">
        <v>95995.941219999993</v>
      </c>
      <c r="AB994" s="2" t="str">
        <f t="shared" si="20"/>
        <v>PKG#1443</v>
      </c>
    </row>
    <row r="995" spans="1:28" x14ac:dyDescent="0.3">
      <c r="A995" s="6" t="s">
        <v>29</v>
      </c>
      <c r="B995" s="6">
        <v>4</v>
      </c>
      <c r="C995" s="1">
        <v>43524</v>
      </c>
      <c r="D995" s="1">
        <v>43523</v>
      </c>
      <c r="E995" s="1">
        <v>43523</v>
      </c>
      <c r="F995">
        <v>30</v>
      </c>
      <c r="G995" s="1">
        <v>43553</v>
      </c>
      <c r="H995" s="1">
        <v>43535</v>
      </c>
      <c r="I995" s="2">
        <v>11224614.67</v>
      </c>
      <c r="J995" s="2">
        <v>6888545.7199999997</v>
      </c>
      <c r="K995" s="2">
        <f>SUMIF('collection only'!D:D,eslam.data!AB995,'collection only'!E:E)</f>
        <v>6887337.0099999998</v>
      </c>
      <c r="L995" s="2">
        <v>22222651.670000002</v>
      </c>
      <c r="O995" s="2">
        <v>3387217.5</v>
      </c>
      <c r="U995" s="2">
        <v>166711.01</v>
      </c>
      <c r="AB995" s="2" t="str">
        <f t="shared" si="20"/>
        <v>PKG#1444</v>
      </c>
    </row>
    <row r="996" spans="1:28" x14ac:dyDescent="0.3">
      <c r="A996" s="6" t="s">
        <v>29</v>
      </c>
      <c r="B996" s="6">
        <v>5</v>
      </c>
      <c r="C996" s="1">
        <v>43524</v>
      </c>
      <c r="D996" s="1">
        <v>43535</v>
      </c>
      <c r="E996" s="1">
        <v>43535</v>
      </c>
      <c r="F996">
        <v>30</v>
      </c>
      <c r="G996" s="1">
        <v>43565</v>
      </c>
      <c r="H996" s="1">
        <v>43535</v>
      </c>
      <c r="I996" s="2">
        <v>0</v>
      </c>
      <c r="J996" s="2">
        <v>7206339.7300000004</v>
      </c>
      <c r="K996" s="2">
        <f>SUMIF('collection only'!D:D,eslam.data!AB996,'collection only'!E:E)</f>
        <v>7206339.7300000004</v>
      </c>
      <c r="L996" s="2">
        <v>22222651.670000002</v>
      </c>
      <c r="O996" s="2">
        <v>3387217.5</v>
      </c>
      <c r="U996" s="2">
        <v>166711.64000000001</v>
      </c>
      <c r="AB996" s="2" t="str">
        <f t="shared" si="20"/>
        <v>PKG#1445</v>
      </c>
    </row>
    <row r="997" spans="1:28" x14ac:dyDescent="0.3">
      <c r="A997" s="6" t="s">
        <v>29</v>
      </c>
      <c r="B997" s="6">
        <v>6</v>
      </c>
      <c r="C997" s="1">
        <v>43555</v>
      </c>
      <c r="D997" s="1">
        <v>43538</v>
      </c>
      <c r="E997" s="1">
        <v>43538</v>
      </c>
      <c r="F997">
        <v>30</v>
      </c>
      <c r="G997" s="1">
        <v>43568</v>
      </c>
      <c r="H997" s="1">
        <v>43545</v>
      </c>
      <c r="I997" s="2">
        <v>24444079.390000001</v>
      </c>
      <c r="J997" s="2">
        <v>14801921.82</v>
      </c>
      <c r="K997" s="2">
        <f>SUMIF('collection only'!D:D,eslam.data!AB997,'collection only'!E:E)</f>
        <v>14929468.439999999</v>
      </c>
      <c r="L997" s="2">
        <v>46666731.060000002</v>
      </c>
      <c r="O997" s="2">
        <v>3262056.75</v>
      </c>
      <c r="U997" s="2">
        <v>319957.75</v>
      </c>
      <c r="AB997" s="2" t="str">
        <f t="shared" si="20"/>
        <v>PKG#1446</v>
      </c>
    </row>
    <row r="998" spans="1:28" x14ac:dyDescent="0.3">
      <c r="A998" s="6" t="s">
        <v>29</v>
      </c>
      <c r="B998" s="6">
        <v>7</v>
      </c>
      <c r="C998" s="1">
        <v>43555</v>
      </c>
      <c r="D998" s="1">
        <v>43554</v>
      </c>
      <c r="E998" s="1">
        <v>43554</v>
      </c>
      <c r="F998">
        <v>30</v>
      </c>
      <c r="G998" s="1">
        <v>43584</v>
      </c>
      <c r="H998" s="1">
        <v>43566</v>
      </c>
      <c r="I998" s="2">
        <v>20465525.622785721</v>
      </c>
      <c r="J998" s="2">
        <v>12603636.3289316</v>
      </c>
      <c r="K998" s="2">
        <f>SUMIF('collection only'!D:D,eslam.data!AB998,'collection only'!E:E)</f>
        <v>12477244.23</v>
      </c>
      <c r="L998" s="2">
        <v>67132256.68278572</v>
      </c>
      <c r="O998" s="2">
        <v>3501000</v>
      </c>
      <c r="U998" s="2">
        <v>672293.82565232506</v>
      </c>
      <c r="AB998" s="2" t="str">
        <f t="shared" si="20"/>
        <v>PKG#1447</v>
      </c>
    </row>
    <row r="999" spans="1:28" x14ac:dyDescent="0.3">
      <c r="A999" s="6" t="s">
        <v>29</v>
      </c>
      <c r="B999" s="6">
        <v>8</v>
      </c>
      <c r="C999" s="1">
        <v>43585</v>
      </c>
      <c r="D999" s="1">
        <v>43570</v>
      </c>
      <c r="E999" s="1">
        <v>43570</v>
      </c>
      <c r="F999">
        <v>30</v>
      </c>
      <c r="G999" s="1">
        <v>43600</v>
      </c>
      <c r="H999" s="1">
        <v>43589</v>
      </c>
      <c r="I999" s="2">
        <v>16379645.037214279</v>
      </c>
      <c r="J999" s="2">
        <v>8909777.6400000006</v>
      </c>
      <c r="K999" s="2">
        <f>SUMIF('collection only'!D:D,eslam.data!AB999,'collection only'!E:E)</f>
        <v>8906660.6300000008</v>
      </c>
      <c r="L999" s="2">
        <v>83511901.719999999</v>
      </c>
      <c r="O999" s="2">
        <v>0</v>
      </c>
      <c r="U999" s="2">
        <v>795592.47</v>
      </c>
      <c r="AB999" s="2" t="str">
        <f t="shared" si="20"/>
        <v>PKG#1448</v>
      </c>
    </row>
    <row r="1000" spans="1:28" x14ac:dyDescent="0.3">
      <c r="A1000" s="6" t="s">
        <v>29</v>
      </c>
      <c r="B1000" s="6">
        <v>9</v>
      </c>
      <c r="C1000" s="1">
        <v>43585</v>
      </c>
      <c r="D1000" s="1">
        <v>43585</v>
      </c>
      <c r="E1000" s="1">
        <v>43590</v>
      </c>
      <c r="F1000">
        <v>30</v>
      </c>
      <c r="G1000" s="1">
        <v>43620</v>
      </c>
      <c r="H1000" s="1">
        <v>43600</v>
      </c>
      <c r="I1000" s="2">
        <v>10281327.20571558</v>
      </c>
      <c r="J1000" s="2">
        <v>9777923.5505824834</v>
      </c>
      <c r="K1000" s="2">
        <f>SUMIF('collection only'!D:D,eslam.data!AB1000,'collection only'!E:E)</f>
        <v>9782161.3399999999</v>
      </c>
      <c r="L1000" s="2">
        <v>93793228.925715581</v>
      </c>
      <c r="O1000" s="2">
        <v>816900</v>
      </c>
      <c r="U1000" s="2">
        <v>900089.7716771781</v>
      </c>
      <c r="AB1000" s="2" t="str">
        <f t="shared" si="20"/>
        <v>PKG#1449</v>
      </c>
    </row>
    <row r="1001" spans="1:28" x14ac:dyDescent="0.3">
      <c r="A1001" s="6" t="s">
        <v>29</v>
      </c>
      <c r="B1001" s="6">
        <v>10</v>
      </c>
      <c r="C1001" s="1">
        <v>43616</v>
      </c>
      <c r="D1001" s="1">
        <v>43605</v>
      </c>
      <c r="E1001" s="1">
        <v>43605</v>
      </c>
      <c r="F1001">
        <v>30</v>
      </c>
      <c r="G1001" s="1">
        <v>43635</v>
      </c>
      <c r="H1001" s="1">
        <v>43615</v>
      </c>
      <c r="I1001" s="2">
        <v>13881511.534284409</v>
      </c>
      <c r="J1001" s="2">
        <v>11184527.720000001</v>
      </c>
      <c r="K1001" s="2">
        <f>SUMIF('collection only'!D:D,eslam.data!AB1001,'collection only'!E:E)</f>
        <v>11074114.43</v>
      </c>
      <c r="L1001" s="2">
        <v>107674740.45999999</v>
      </c>
      <c r="U1001" s="2">
        <v>1113537.73</v>
      </c>
      <c r="AB1001" s="2" t="str">
        <f t="shared" si="20"/>
        <v>PKG#14410</v>
      </c>
    </row>
    <row r="1002" spans="1:28" x14ac:dyDescent="0.3">
      <c r="A1002" s="6" t="s">
        <v>29</v>
      </c>
      <c r="B1002" s="6">
        <v>11</v>
      </c>
      <c r="C1002" s="1">
        <v>43646</v>
      </c>
      <c r="D1002" s="1">
        <v>43636</v>
      </c>
      <c r="E1002" s="1">
        <v>43634</v>
      </c>
      <c r="F1002">
        <v>30</v>
      </c>
      <c r="G1002" s="1">
        <v>43664</v>
      </c>
      <c r="H1002" s="1">
        <v>43657</v>
      </c>
      <c r="I1002" s="2">
        <v>9087190.4600000083</v>
      </c>
      <c r="J1002" s="2">
        <v>7486833.9699999997</v>
      </c>
      <c r="K1002" s="2">
        <f>SUMIF('collection only'!D:D,eslam.data!AB1002,'collection only'!E:E)</f>
        <v>7386054.9500000002</v>
      </c>
      <c r="L1002" s="2">
        <v>116761930.92</v>
      </c>
      <c r="O1002" s="2">
        <v>0</v>
      </c>
      <c r="U1002" s="2">
        <v>1199420.77</v>
      </c>
      <c r="AB1002" s="2" t="str">
        <f t="shared" si="20"/>
        <v>PKG#14411</v>
      </c>
    </row>
    <row r="1003" spans="1:28" x14ac:dyDescent="0.3">
      <c r="A1003" s="6" t="s">
        <v>29</v>
      </c>
      <c r="B1003" s="6">
        <v>12</v>
      </c>
      <c r="C1003" s="1">
        <v>43708</v>
      </c>
      <c r="D1003" s="1">
        <v>43713</v>
      </c>
      <c r="E1003" s="1">
        <v>43712</v>
      </c>
      <c r="F1003">
        <v>30</v>
      </c>
      <c r="G1003" s="1">
        <v>43742</v>
      </c>
      <c r="H1003" s="1">
        <v>43741</v>
      </c>
      <c r="I1003" s="2">
        <v>34717376.420000002</v>
      </c>
      <c r="J1003" s="2">
        <v>22411649.359999999</v>
      </c>
      <c r="K1003" s="2">
        <f>SUMIF('collection only'!D:D,eslam.data!AB1003,'collection only'!E:E)</f>
        <v>21073691.309999999</v>
      </c>
      <c r="L1003" s="2">
        <v>151479307.34</v>
      </c>
      <c r="U1003" s="2">
        <v>8633180.8900000006</v>
      </c>
      <c r="AB1003" s="2" t="str">
        <f t="shared" si="20"/>
        <v>PKG#14412</v>
      </c>
    </row>
    <row r="1004" spans="1:28" x14ac:dyDescent="0.3">
      <c r="A1004" s="6" t="s">
        <v>29</v>
      </c>
      <c r="B1004" s="6">
        <v>13</v>
      </c>
      <c r="C1004" s="1">
        <v>43830</v>
      </c>
      <c r="D1004" s="1">
        <v>43824</v>
      </c>
      <c r="E1004" s="1">
        <v>43824</v>
      </c>
      <c r="F1004">
        <v>30</v>
      </c>
      <c r="G1004" s="1">
        <v>43854</v>
      </c>
      <c r="H1004" s="1">
        <v>43852</v>
      </c>
      <c r="I1004" s="2">
        <v>11410387.229999989</v>
      </c>
      <c r="J1004" s="2">
        <v>14635108.890000001</v>
      </c>
      <c r="K1004" s="2">
        <f>SUMIF('collection only'!D:D,eslam.data!AB1004,'collection only'!E:E)</f>
        <v>14000000</v>
      </c>
      <c r="L1004" s="2">
        <v>162889694.56999999</v>
      </c>
      <c r="U1004" s="2">
        <v>9246101.9299999997</v>
      </c>
      <c r="AB1004" s="2" t="str">
        <f t="shared" si="20"/>
        <v>PKG#14413</v>
      </c>
    </row>
    <row r="1005" spans="1:28" x14ac:dyDescent="0.3">
      <c r="A1005" s="6" t="s">
        <v>29</v>
      </c>
      <c r="B1005" s="6">
        <v>14</v>
      </c>
      <c r="C1005" s="1">
        <v>43861</v>
      </c>
      <c r="D1005" s="1">
        <v>43864</v>
      </c>
      <c r="E1005" s="1">
        <v>43864</v>
      </c>
      <c r="F1005">
        <v>30</v>
      </c>
      <c r="G1005" s="1">
        <v>43894</v>
      </c>
      <c r="H1005" s="1">
        <v>43880</v>
      </c>
      <c r="I1005" s="2">
        <v>10733689.11313856</v>
      </c>
      <c r="J1005" s="2">
        <v>10377806.91916758</v>
      </c>
      <c r="K1005" s="2">
        <f>SUMIF('collection only'!D:D,eslam.data!AB1005,'collection only'!E:E)</f>
        <v>10173240.83</v>
      </c>
      <c r="L1005" s="2">
        <v>173623383.68313849</v>
      </c>
      <c r="U1005" s="2">
        <v>8262612.08332361</v>
      </c>
      <c r="AB1005" s="2" t="str">
        <f t="shared" si="20"/>
        <v>PKG#14414</v>
      </c>
    </row>
    <row r="1006" spans="1:28" x14ac:dyDescent="0.3">
      <c r="A1006" s="6" t="s">
        <v>29</v>
      </c>
      <c r="B1006" s="6">
        <v>15</v>
      </c>
      <c r="C1006" s="1">
        <v>44074</v>
      </c>
      <c r="D1006" s="1">
        <v>44063</v>
      </c>
      <c r="E1006" s="1">
        <v>44178</v>
      </c>
      <c r="F1006">
        <v>30</v>
      </c>
      <c r="G1006" s="1">
        <v>44208</v>
      </c>
      <c r="H1006" s="1">
        <v>44178</v>
      </c>
      <c r="I1006" s="2">
        <v>2638692.2968614399</v>
      </c>
      <c r="J1006" s="2">
        <v>10405304.529999999</v>
      </c>
      <c r="K1006" s="2">
        <f>SUMIF('collection only'!D:D,eslam.data!AB1006,'collection only'!E:E)</f>
        <v>9960243.2699999996</v>
      </c>
      <c r="L1006" s="2">
        <v>176262075.97999999</v>
      </c>
      <c r="U1006" s="2">
        <v>2614017.44</v>
      </c>
      <c r="AB1006" s="2" t="str">
        <f t="shared" si="20"/>
        <v>PKG#14415</v>
      </c>
    </row>
    <row r="1007" spans="1:28" x14ac:dyDescent="0.3">
      <c r="A1007" s="6" t="s">
        <v>29</v>
      </c>
      <c r="B1007" s="6">
        <v>16</v>
      </c>
      <c r="C1007" s="1">
        <v>44227</v>
      </c>
      <c r="D1007" s="1">
        <v>44216</v>
      </c>
      <c r="E1007" s="1">
        <v>44217</v>
      </c>
      <c r="F1007">
        <v>30</v>
      </c>
      <c r="G1007" s="1">
        <v>44247</v>
      </c>
      <c r="H1007" s="1">
        <v>44280</v>
      </c>
      <c r="I1007" s="2">
        <v>150533.34000000361</v>
      </c>
      <c r="J1007" s="2">
        <v>1132971.99</v>
      </c>
      <c r="K1007" s="2">
        <f>SUMIF('collection only'!D:D,eslam.data!AB1007,'collection only'!E:E)</f>
        <v>1116473.97</v>
      </c>
      <c r="L1007" s="2">
        <v>176412609.31999999</v>
      </c>
      <c r="U1007" s="2">
        <v>2496617.44</v>
      </c>
      <c r="AB1007" s="2" t="str">
        <f t="shared" si="20"/>
        <v>PKG#14416</v>
      </c>
    </row>
    <row r="1008" spans="1:28" x14ac:dyDescent="0.3">
      <c r="A1008" s="6" t="s">
        <v>54</v>
      </c>
      <c r="B1008" s="6">
        <v>2</v>
      </c>
      <c r="C1008" s="1">
        <v>43890</v>
      </c>
      <c r="D1008" s="1">
        <v>43890</v>
      </c>
      <c r="E1008" s="1">
        <v>43895</v>
      </c>
      <c r="F1008">
        <v>40</v>
      </c>
      <c r="G1008" s="1">
        <v>43935</v>
      </c>
      <c r="H1008" s="1">
        <v>43912</v>
      </c>
      <c r="I1008" s="2">
        <v>8785941.9900000002</v>
      </c>
      <c r="J1008" s="2">
        <v>7794726.5199999996</v>
      </c>
      <c r="K1008" s="2">
        <f>SUMIF('collection only'!D:D,eslam.data!AB1008,'collection only'!E:E)</f>
        <v>7794726.5199999996</v>
      </c>
      <c r="L1008" s="2">
        <v>8785941.9900000002</v>
      </c>
      <c r="O1008" s="2">
        <v>749579.79</v>
      </c>
      <c r="U1008" s="2">
        <v>0</v>
      </c>
      <c r="AB1008" s="2" t="str">
        <f t="shared" si="20"/>
        <v>PKG#1622</v>
      </c>
    </row>
    <row r="1009" spans="1:28" x14ac:dyDescent="0.3">
      <c r="A1009" s="6" t="s">
        <v>54</v>
      </c>
      <c r="B1009" s="6">
        <v>3</v>
      </c>
      <c r="C1009" s="1">
        <v>43921</v>
      </c>
      <c r="D1009" s="1">
        <v>43908</v>
      </c>
      <c r="E1009" s="1">
        <v>43911</v>
      </c>
      <c r="F1009">
        <v>40</v>
      </c>
      <c r="G1009" s="1">
        <v>43951</v>
      </c>
      <c r="H1009" s="1">
        <v>43920</v>
      </c>
      <c r="I1009" s="2">
        <v>6446622.3599999994</v>
      </c>
      <c r="J1009" s="2">
        <v>5119599.3499999996</v>
      </c>
      <c r="K1009" s="2">
        <f>SUMIF('collection only'!D:D,eslam.data!AB1009,'collection only'!E:E)</f>
        <v>5119599.34</v>
      </c>
      <c r="L1009" s="2">
        <v>15232564.35</v>
      </c>
      <c r="O1009" s="2">
        <v>531683.98</v>
      </c>
      <c r="U1009" s="2">
        <v>0</v>
      </c>
      <c r="AB1009" s="2" t="str">
        <f t="shared" si="20"/>
        <v>PKG#1623</v>
      </c>
    </row>
    <row r="1010" spans="1:28" x14ac:dyDescent="0.3">
      <c r="A1010" s="6" t="s">
        <v>54</v>
      </c>
      <c r="B1010" s="6">
        <v>4</v>
      </c>
      <c r="C1010" s="1">
        <v>43921</v>
      </c>
      <c r="D1010" s="1">
        <v>43927</v>
      </c>
      <c r="E1010" s="1">
        <v>43927</v>
      </c>
      <c r="F1010">
        <v>40</v>
      </c>
      <c r="G1010" s="1">
        <v>43967</v>
      </c>
      <c r="H1010" s="1">
        <v>43943</v>
      </c>
      <c r="I1010" s="2">
        <v>7314177.6399999987</v>
      </c>
      <c r="J1010" s="2">
        <v>6336538.2300000004</v>
      </c>
      <c r="K1010" s="2">
        <f>SUMIF('collection only'!D:D,eslam.data!AB1010,'collection only'!E:E)</f>
        <v>6336538.2300000004</v>
      </c>
      <c r="L1010" s="2">
        <v>22546741.989999998</v>
      </c>
      <c r="O1010" s="2">
        <v>1033463.45</v>
      </c>
      <c r="U1010" s="2">
        <v>57000</v>
      </c>
      <c r="AB1010" s="2" t="str">
        <f t="shared" si="20"/>
        <v>PKG#1624</v>
      </c>
    </row>
    <row r="1011" spans="1:28" x14ac:dyDescent="0.3">
      <c r="A1011" s="6" t="s">
        <v>54</v>
      </c>
      <c r="B1011" s="6">
        <v>5</v>
      </c>
      <c r="C1011" s="1">
        <v>43951</v>
      </c>
      <c r="D1011" s="1">
        <v>43956</v>
      </c>
      <c r="E1011" s="1">
        <v>43955</v>
      </c>
      <c r="F1011">
        <v>40</v>
      </c>
      <c r="G1011" s="1">
        <v>43995</v>
      </c>
      <c r="H1011" s="1">
        <v>43964</v>
      </c>
      <c r="I1011" s="2">
        <v>8006098.5700000003</v>
      </c>
      <c r="J1011" s="2">
        <v>6124877.6900000004</v>
      </c>
      <c r="K1011" s="2">
        <f>SUMIF('collection only'!D:D,eslam.data!AB1011,'collection only'!E:E)</f>
        <v>6124877.6900000004</v>
      </c>
      <c r="L1011" s="2">
        <v>30552840.559999999</v>
      </c>
      <c r="O1011" s="2">
        <v>592328.38</v>
      </c>
      <c r="U1011" s="2">
        <v>157000</v>
      </c>
      <c r="AB1011" s="2" t="str">
        <f t="shared" si="20"/>
        <v>PKG#1625</v>
      </c>
    </row>
    <row r="1012" spans="1:28" x14ac:dyDescent="0.3">
      <c r="A1012" s="6" t="s">
        <v>54</v>
      </c>
      <c r="B1012" s="6">
        <v>6</v>
      </c>
      <c r="C1012" s="1">
        <v>43982</v>
      </c>
      <c r="D1012" s="1">
        <v>43988</v>
      </c>
      <c r="E1012" s="1">
        <v>43992</v>
      </c>
      <c r="F1012">
        <v>40</v>
      </c>
      <c r="G1012" s="1">
        <v>44032</v>
      </c>
      <c r="H1012" s="1">
        <v>44008</v>
      </c>
      <c r="I1012" s="2">
        <v>5990865.4962759577</v>
      </c>
      <c r="J1012" s="2">
        <v>4824045.3809996992</v>
      </c>
      <c r="K1012" s="2">
        <f>SUMIF('collection only'!D:D,eslam.data!AB1012,'collection only'!E:E)</f>
        <v>4824045.3899999997</v>
      </c>
      <c r="L1012" s="2">
        <v>36543706.056275956</v>
      </c>
      <c r="O1012" s="2">
        <v>474838.875</v>
      </c>
      <c r="U1012" s="2">
        <v>157000</v>
      </c>
      <c r="AB1012" s="2" t="str">
        <f t="shared" si="20"/>
        <v>PKG#1626</v>
      </c>
    </row>
    <row r="1013" spans="1:28" x14ac:dyDescent="0.3">
      <c r="A1013" s="6" t="s">
        <v>54</v>
      </c>
      <c r="B1013" s="6">
        <v>7</v>
      </c>
      <c r="C1013" s="1">
        <v>44012</v>
      </c>
      <c r="D1013" s="1">
        <v>44018</v>
      </c>
      <c r="E1013" s="1">
        <v>44018</v>
      </c>
      <c r="F1013">
        <v>40</v>
      </c>
      <c r="G1013" s="1">
        <v>44058</v>
      </c>
      <c r="H1013" s="1">
        <v>44041</v>
      </c>
      <c r="I1013" s="2">
        <v>8577628.8703730404</v>
      </c>
      <c r="J1013" s="2">
        <v>7215874.2120845988</v>
      </c>
      <c r="K1013" s="2">
        <f>SUMIF('collection only'!D:D,eslam.data!AB1013,'collection only'!E:E)</f>
        <v>7215874.2120845988</v>
      </c>
      <c r="L1013" s="2">
        <v>45121334.926648997</v>
      </c>
      <c r="O1013" s="2">
        <v>834531.375</v>
      </c>
      <c r="U1013" s="2">
        <v>260419</v>
      </c>
      <c r="AB1013" s="2" t="str">
        <f t="shared" si="20"/>
        <v>PKG#1627</v>
      </c>
    </row>
    <row r="1014" spans="1:28" x14ac:dyDescent="0.3">
      <c r="A1014" s="6" t="s">
        <v>54</v>
      </c>
      <c r="B1014" s="6">
        <v>8</v>
      </c>
      <c r="C1014" s="1">
        <v>44043</v>
      </c>
      <c r="D1014" s="1">
        <v>44053</v>
      </c>
      <c r="E1014" s="1">
        <v>44059</v>
      </c>
      <c r="F1014">
        <v>40</v>
      </c>
      <c r="G1014" s="1">
        <v>44099</v>
      </c>
      <c r="H1014" s="1">
        <v>44077</v>
      </c>
      <c r="I1014" s="2">
        <v>12161063.38589588</v>
      </c>
      <c r="J1014" s="2">
        <v>9432027.7176718637</v>
      </c>
      <c r="K1014" s="2">
        <f>SUMIF('collection only'!D:D,eslam.data!AB1014,'collection only'!E:E)</f>
        <v>9432027.7200000007</v>
      </c>
      <c r="L1014" s="2">
        <v>57282398.312544867</v>
      </c>
      <c r="O1014" s="2">
        <v>136265.25</v>
      </c>
      <c r="U1014" s="2">
        <v>261806</v>
      </c>
      <c r="AB1014" s="2" t="str">
        <f t="shared" si="20"/>
        <v>PKG#1628</v>
      </c>
    </row>
    <row r="1015" spans="1:28" x14ac:dyDescent="0.3">
      <c r="A1015" s="6" t="s">
        <v>54</v>
      </c>
      <c r="B1015" s="6">
        <v>9</v>
      </c>
      <c r="C1015" s="1">
        <v>44074</v>
      </c>
      <c r="D1015" s="1">
        <v>44079</v>
      </c>
      <c r="E1015" s="1">
        <v>44083</v>
      </c>
      <c r="F1015">
        <v>40</v>
      </c>
      <c r="G1015" s="1">
        <v>44123</v>
      </c>
      <c r="H1015" s="1">
        <v>44102</v>
      </c>
      <c r="I1015" s="2">
        <v>10973106.501690891</v>
      </c>
      <c r="J1015" s="2">
        <v>9889305.1265791208</v>
      </c>
      <c r="K1015" s="2">
        <f>SUMIF('collection only'!D:D,eslam.data!AB1015,'collection only'!E:E)</f>
        <v>9889305</v>
      </c>
      <c r="L1015" s="2">
        <v>68255504.814235762</v>
      </c>
      <c r="O1015" s="2">
        <v>1100385</v>
      </c>
      <c r="U1015" s="2">
        <v>61806</v>
      </c>
      <c r="AB1015" s="2" t="str">
        <f t="shared" si="20"/>
        <v>PKG#1629</v>
      </c>
    </row>
    <row r="1016" spans="1:28" x14ac:dyDescent="0.3">
      <c r="A1016" s="6" t="s">
        <v>54</v>
      </c>
      <c r="B1016" s="6">
        <v>10</v>
      </c>
      <c r="C1016" s="1">
        <v>44104</v>
      </c>
      <c r="D1016" s="1">
        <v>44109</v>
      </c>
      <c r="E1016" s="1">
        <v>44111</v>
      </c>
      <c r="F1016">
        <v>40</v>
      </c>
      <c r="G1016" s="1">
        <v>44151</v>
      </c>
      <c r="H1016" s="1">
        <v>44138</v>
      </c>
      <c r="I1016" s="2">
        <v>14493217.0374198</v>
      </c>
      <c r="J1016" s="2">
        <v>13282474.210811481</v>
      </c>
      <c r="K1016" s="2">
        <f>SUMIF('collection only'!D:D,eslam.data!AB1016,'collection only'!E:E)</f>
        <v>13282474.210811481</v>
      </c>
      <c r="L1016" s="2">
        <v>82748721.851655558</v>
      </c>
      <c r="O1016" s="2">
        <v>1005156.4395</v>
      </c>
      <c r="U1016" s="2">
        <v>61806</v>
      </c>
      <c r="AB1016" s="2" t="str">
        <f t="shared" si="20"/>
        <v>PKG#16210</v>
      </c>
    </row>
    <row r="1017" spans="1:28" x14ac:dyDescent="0.3">
      <c r="A1017" s="6" t="s">
        <v>54</v>
      </c>
      <c r="B1017" s="6">
        <v>11</v>
      </c>
      <c r="C1017" s="1">
        <v>44135</v>
      </c>
      <c r="D1017" s="1">
        <v>44140</v>
      </c>
      <c r="E1017" s="1">
        <v>44140</v>
      </c>
      <c r="F1017">
        <v>40</v>
      </c>
      <c r="G1017" s="1">
        <v>44180</v>
      </c>
      <c r="H1017" s="1">
        <v>44167</v>
      </c>
      <c r="I1017" s="2">
        <v>9303551.5201999396</v>
      </c>
      <c r="J1017" s="2">
        <v>7840185.4912798256</v>
      </c>
      <c r="K1017" s="2">
        <f>SUMIF('collection only'!D:D,eslam.data!AB1017,'collection only'!E:E)</f>
        <v>7840185.4800000004</v>
      </c>
      <c r="L1017" s="2">
        <v>92052273.371855497</v>
      </c>
      <c r="U1017" s="2">
        <v>93807</v>
      </c>
      <c r="AB1017" s="2" t="str">
        <f t="shared" si="20"/>
        <v>PKG#16211</v>
      </c>
    </row>
    <row r="1018" spans="1:28" x14ac:dyDescent="0.3">
      <c r="A1018" s="6" t="s">
        <v>54</v>
      </c>
      <c r="B1018" s="6">
        <v>12</v>
      </c>
      <c r="C1018" s="1">
        <v>44165</v>
      </c>
      <c r="D1018" s="1">
        <v>44166</v>
      </c>
      <c r="E1018" s="1">
        <v>44178</v>
      </c>
      <c r="F1018">
        <v>40</v>
      </c>
      <c r="G1018" s="1">
        <v>44218</v>
      </c>
      <c r="H1018" s="1">
        <v>44229</v>
      </c>
      <c r="I1018" s="2">
        <v>7499598.7681445032</v>
      </c>
      <c r="J1018" s="2">
        <v>4608392</v>
      </c>
      <c r="K1018" s="2">
        <f>SUMIF('collection only'!D:D,eslam.data!AB1018,'collection only'!E:E)</f>
        <v>4608392</v>
      </c>
      <c r="L1018" s="2">
        <v>99551872.140000001</v>
      </c>
      <c r="O1018" s="2">
        <v>0</v>
      </c>
      <c r="U1018" s="2">
        <v>2426668.64</v>
      </c>
      <c r="AB1018" s="2" t="str">
        <f t="shared" si="20"/>
        <v>PKG#16212</v>
      </c>
    </row>
    <row r="1019" spans="1:28" x14ac:dyDescent="0.3">
      <c r="A1019" s="6" t="s">
        <v>54</v>
      </c>
      <c r="B1019" s="6">
        <v>13</v>
      </c>
      <c r="C1019" s="1">
        <v>44196</v>
      </c>
      <c r="D1019" s="1">
        <v>44197</v>
      </c>
      <c r="E1019" s="1">
        <v>44201</v>
      </c>
      <c r="F1019">
        <v>40</v>
      </c>
      <c r="G1019" s="1">
        <v>44241</v>
      </c>
      <c r="H1019" s="1">
        <v>44236</v>
      </c>
      <c r="I1019" s="2">
        <v>709528.81405501068</v>
      </c>
      <c r="J1019" s="2">
        <v>3429815.2460429068</v>
      </c>
      <c r="K1019" s="2">
        <f>SUMIF('collection only'!D:D,eslam.data!AB1019,'collection only'!E:E)</f>
        <v>3429815.2460429072</v>
      </c>
      <c r="L1019" s="2">
        <v>100261400.954055</v>
      </c>
      <c r="U1019" s="2">
        <v>2376668.64</v>
      </c>
      <c r="AB1019" s="2" t="str">
        <f t="shared" si="20"/>
        <v>PKG#16213</v>
      </c>
    </row>
    <row r="1020" spans="1:28" x14ac:dyDescent="0.3">
      <c r="A1020" s="6" t="s">
        <v>54</v>
      </c>
      <c r="B1020" s="6">
        <v>14</v>
      </c>
      <c r="C1020" s="1">
        <v>44227</v>
      </c>
      <c r="D1020" s="1">
        <v>44228</v>
      </c>
      <c r="E1020" s="1">
        <v>44230</v>
      </c>
      <c r="F1020">
        <v>40</v>
      </c>
      <c r="G1020" s="1">
        <v>44270</v>
      </c>
      <c r="H1020" s="1">
        <v>44251</v>
      </c>
      <c r="I1020" s="2">
        <v>-4.0550082921981812E-3</v>
      </c>
      <c r="J1020" s="2">
        <v>502581.44</v>
      </c>
      <c r="K1020" s="2">
        <f>SUMIF('collection only'!D:D,eslam.data!AB1020,'collection only'!E:E)</f>
        <v>502581.43</v>
      </c>
      <c r="L1020" s="2">
        <v>100261400.95</v>
      </c>
      <c r="U1020" s="2">
        <v>1926668.64</v>
      </c>
      <c r="AB1020" s="2" t="str">
        <f t="shared" si="20"/>
        <v>PKG#16214</v>
      </c>
    </row>
    <row r="1021" spans="1:28" x14ac:dyDescent="0.3">
      <c r="A1021" s="6" t="s">
        <v>54</v>
      </c>
      <c r="B1021" s="6">
        <v>15</v>
      </c>
      <c r="C1021" s="1">
        <v>44227</v>
      </c>
      <c r="D1021" s="1">
        <v>44228</v>
      </c>
      <c r="E1021" s="1">
        <v>44518</v>
      </c>
      <c r="F1021">
        <v>40</v>
      </c>
      <c r="G1021" s="1">
        <v>44558</v>
      </c>
      <c r="H1021" s="1">
        <v>44627</v>
      </c>
      <c r="I1021" s="2">
        <v>4.9999997019767761E-2</v>
      </c>
      <c r="J1021" s="2">
        <v>3683579.28</v>
      </c>
      <c r="K1021" s="2">
        <f>SUMIF('collection only'!D:D,eslam.data!AB1021,'collection only'!E:E)</f>
        <v>3999402.59</v>
      </c>
      <c r="L1021" s="2">
        <v>100261401</v>
      </c>
      <c r="U1021" s="2">
        <v>926668</v>
      </c>
      <c r="AB1021" s="2" t="str">
        <f t="shared" si="20"/>
        <v>PKG#16215</v>
      </c>
    </row>
    <row r="1022" spans="1:28" x14ac:dyDescent="0.3">
      <c r="A1022" s="6" t="s">
        <v>57</v>
      </c>
      <c r="B1022" s="6">
        <v>2</v>
      </c>
      <c r="C1022" s="1">
        <v>44012</v>
      </c>
      <c r="D1022" s="1">
        <v>44019</v>
      </c>
      <c r="E1022" s="1">
        <v>44019</v>
      </c>
      <c r="F1022">
        <v>40</v>
      </c>
      <c r="G1022" s="1">
        <v>44059</v>
      </c>
      <c r="H1022" s="1">
        <v>44034</v>
      </c>
      <c r="I1022" s="2">
        <v>167514.1699999999</v>
      </c>
      <c r="J1022" s="2">
        <v>1068966.43</v>
      </c>
      <c r="K1022" s="2">
        <f>SUMIF('collection only'!D:D,eslam.data!AB1022,'collection only'!E:E)</f>
        <v>1068966.43</v>
      </c>
      <c r="L1022" s="2">
        <v>167514.1699999999</v>
      </c>
      <c r="O1022" s="2">
        <v>1392714.35</v>
      </c>
      <c r="U1022" s="2">
        <v>0</v>
      </c>
      <c r="AB1022" s="2" t="str">
        <f t="shared" si="20"/>
        <v>PKG#1632</v>
      </c>
    </row>
    <row r="1023" spans="1:28" x14ac:dyDescent="0.3">
      <c r="A1023" s="6" t="s">
        <v>57</v>
      </c>
      <c r="B1023" s="6">
        <v>3</v>
      </c>
      <c r="C1023" s="1">
        <v>44043</v>
      </c>
      <c r="D1023" s="1">
        <v>44053</v>
      </c>
      <c r="E1023" s="1">
        <v>44061</v>
      </c>
      <c r="F1023">
        <v>40</v>
      </c>
      <c r="G1023" s="1">
        <v>44101</v>
      </c>
      <c r="H1023" s="1">
        <v>44069</v>
      </c>
      <c r="I1023" s="2">
        <v>1873525.03</v>
      </c>
      <c r="J1023" s="2">
        <v>2977091.11</v>
      </c>
      <c r="K1023" s="2">
        <f>SUMIF('collection only'!D:D,eslam.data!AB1023,'collection only'!E:E)</f>
        <v>2977091.11</v>
      </c>
      <c r="L1023" s="2">
        <v>2041039.2</v>
      </c>
      <c r="O1023" s="2">
        <v>3794104.59</v>
      </c>
      <c r="U1023" s="2">
        <v>0</v>
      </c>
      <c r="AB1023" s="2" t="str">
        <f t="shared" si="20"/>
        <v>PKG#1633</v>
      </c>
    </row>
    <row r="1024" spans="1:28" x14ac:dyDescent="0.3">
      <c r="A1024" s="6" t="s">
        <v>57</v>
      </c>
      <c r="B1024" s="6">
        <v>4</v>
      </c>
      <c r="C1024" s="1">
        <v>44074</v>
      </c>
      <c r="D1024" s="1">
        <v>44077</v>
      </c>
      <c r="E1024" s="1">
        <v>44077</v>
      </c>
      <c r="F1024">
        <v>40</v>
      </c>
      <c r="G1024" s="1">
        <v>44117</v>
      </c>
      <c r="H1024" s="1">
        <v>44097</v>
      </c>
      <c r="I1024" s="2">
        <v>3480646.03</v>
      </c>
      <c r="J1024" s="2">
        <v>6845695.7699999996</v>
      </c>
      <c r="K1024" s="2">
        <f>SUMIF('collection only'!D:D,eslam.data!AB1024,'collection only'!E:E)</f>
        <v>6845695.7699999996</v>
      </c>
      <c r="L1024" s="2">
        <v>5521685.2300000004</v>
      </c>
      <c r="O1024" s="2">
        <v>10183594.029999999</v>
      </c>
      <c r="U1024" s="2">
        <v>0</v>
      </c>
      <c r="AB1024" s="2" t="str">
        <f t="shared" si="20"/>
        <v>PKG#1634</v>
      </c>
    </row>
    <row r="1025" spans="1:28" x14ac:dyDescent="0.3">
      <c r="A1025" s="6" t="s">
        <v>57</v>
      </c>
      <c r="B1025" s="6">
        <v>5</v>
      </c>
      <c r="C1025" s="1">
        <v>44104</v>
      </c>
      <c r="D1025" s="1">
        <v>44104</v>
      </c>
      <c r="E1025" s="1">
        <v>44104</v>
      </c>
      <c r="F1025">
        <v>40</v>
      </c>
      <c r="G1025" s="1">
        <v>44144</v>
      </c>
      <c r="H1025" s="1">
        <v>44126</v>
      </c>
      <c r="I1025" s="2">
        <v>3896848.6915396578</v>
      </c>
      <c r="J1025" s="2">
        <v>3782501.2803425118</v>
      </c>
      <c r="K1025" s="2">
        <f>SUMIF('collection only'!D:D,eslam.data!AB1025,'collection only'!E:E)</f>
        <v>3782501.29</v>
      </c>
      <c r="L1025" s="2">
        <v>9418533.9215396587</v>
      </c>
      <c r="O1025" s="2">
        <v>11640240.837487999</v>
      </c>
      <c r="U1025" s="2">
        <v>0</v>
      </c>
      <c r="AB1025" s="2" t="str">
        <f t="shared" si="20"/>
        <v>PKG#1635</v>
      </c>
    </row>
    <row r="1026" spans="1:28" x14ac:dyDescent="0.3">
      <c r="A1026" s="6" t="s">
        <v>57</v>
      </c>
      <c r="B1026" s="6">
        <v>6</v>
      </c>
      <c r="C1026" s="1">
        <v>44135</v>
      </c>
      <c r="D1026" s="1">
        <v>44135</v>
      </c>
      <c r="E1026" s="1">
        <v>44138</v>
      </c>
      <c r="F1026">
        <v>40</v>
      </c>
      <c r="G1026" s="1">
        <v>44178</v>
      </c>
      <c r="H1026" s="1">
        <v>44164</v>
      </c>
      <c r="I1026" s="2">
        <v>8635132.0098988991</v>
      </c>
      <c r="J1026" s="2">
        <v>6255172.4374663765</v>
      </c>
      <c r="K1026" s="2">
        <f>SUMIF('collection only'!D:D,eslam.data!AB1026,'collection only'!E:E)</f>
        <v>6255172.1699999999</v>
      </c>
      <c r="L1026" s="2">
        <v>18053665.931438562</v>
      </c>
      <c r="O1026" s="2">
        <v>11614831.08916753</v>
      </c>
      <c r="U1026" s="2">
        <v>0</v>
      </c>
      <c r="AB1026" s="2" t="str">
        <f t="shared" si="20"/>
        <v>PKG#1636</v>
      </c>
    </row>
    <row r="1027" spans="1:28" x14ac:dyDescent="0.3">
      <c r="A1027" s="6" t="s">
        <v>57</v>
      </c>
      <c r="B1027" s="6">
        <v>7</v>
      </c>
      <c r="C1027" s="1">
        <v>44165</v>
      </c>
      <c r="D1027" s="1">
        <v>44172</v>
      </c>
      <c r="E1027" s="1">
        <v>44173</v>
      </c>
      <c r="F1027">
        <v>40</v>
      </c>
      <c r="G1027" s="1">
        <v>44213</v>
      </c>
      <c r="H1027" s="1">
        <v>44188</v>
      </c>
      <c r="I1027" s="2">
        <v>4420616.8285614401</v>
      </c>
      <c r="J1027" s="2">
        <v>4922193.5</v>
      </c>
      <c r="K1027" s="2">
        <f>SUMIF('collection only'!D:D,eslam.data!AB1027,'collection only'!E:E)</f>
        <v>4922193.5</v>
      </c>
      <c r="L1027" s="2">
        <v>22474282.760000002</v>
      </c>
      <c r="O1027" s="2">
        <v>14196023.039999999</v>
      </c>
      <c r="U1027" s="2">
        <v>0</v>
      </c>
      <c r="AB1027" s="2" t="str">
        <f t="shared" ref="AB1027:AB1090" si="21">A1027&amp;B1027</f>
        <v>PKG#1637</v>
      </c>
    </row>
    <row r="1028" spans="1:28" x14ac:dyDescent="0.3">
      <c r="A1028" s="6" t="s">
        <v>57</v>
      </c>
      <c r="B1028" s="6">
        <v>8</v>
      </c>
      <c r="C1028" s="1">
        <v>44196</v>
      </c>
      <c r="D1028" s="1">
        <v>44201</v>
      </c>
      <c r="E1028" s="1">
        <v>44201</v>
      </c>
      <c r="F1028">
        <v>40</v>
      </c>
      <c r="G1028" s="1">
        <v>44241</v>
      </c>
      <c r="H1028" s="1">
        <v>44229</v>
      </c>
      <c r="I1028" s="2">
        <v>7415396.3200000003</v>
      </c>
      <c r="J1028" s="2">
        <v>6050639.7742085746</v>
      </c>
      <c r="K1028" s="2">
        <f>SUMIF('collection only'!D:D,eslam.data!AB1028,'collection only'!E:E)</f>
        <v>6050639.7699999996</v>
      </c>
      <c r="L1028" s="2">
        <v>29889679.079999998</v>
      </c>
      <c r="O1028" s="2">
        <v>15239713.550000001</v>
      </c>
      <c r="U1028" s="2">
        <v>0</v>
      </c>
      <c r="AB1028" s="2" t="str">
        <f t="shared" si="21"/>
        <v>PKG#1638</v>
      </c>
    </row>
    <row r="1029" spans="1:28" x14ac:dyDescent="0.3">
      <c r="A1029" s="6" t="s">
        <v>57</v>
      </c>
      <c r="B1029" s="6">
        <v>9</v>
      </c>
      <c r="C1029" s="1">
        <v>44227</v>
      </c>
      <c r="D1029" s="1">
        <v>44221</v>
      </c>
      <c r="E1029" s="1">
        <v>44252</v>
      </c>
      <c r="F1029">
        <v>40</v>
      </c>
      <c r="G1029" s="1">
        <v>44292</v>
      </c>
      <c r="H1029" s="1">
        <v>44263</v>
      </c>
      <c r="I1029" s="2">
        <v>5020188.6174025834</v>
      </c>
      <c r="J1029" s="2">
        <v>4602212.1568600535</v>
      </c>
      <c r="K1029" s="2">
        <f>SUMIF('collection only'!D:D,eslam.data!AB1029,'collection only'!E:E)</f>
        <v>4602212.16</v>
      </c>
      <c r="L1029" s="2">
        <v>34909867.697402582</v>
      </c>
      <c r="O1029" s="2">
        <v>16642238.48028747</v>
      </c>
      <c r="U1029" s="2">
        <v>0</v>
      </c>
      <c r="AB1029" s="2" t="str">
        <f t="shared" si="21"/>
        <v>PKG#1639</v>
      </c>
    </row>
    <row r="1030" spans="1:28" x14ac:dyDescent="0.3">
      <c r="A1030" s="6" t="s">
        <v>57</v>
      </c>
      <c r="B1030" s="6">
        <v>10</v>
      </c>
      <c r="C1030" s="1">
        <v>44255</v>
      </c>
      <c r="D1030" s="1">
        <v>44252</v>
      </c>
      <c r="E1030" s="1">
        <v>44258</v>
      </c>
      <c r="F1030">
        <v>40</v>
      </c>
      <c r="G1030" s="1">
        <v>44298</v>
      </c>
      <c r="H1030" s="1">
        <v>44492</v>
      </c>
      <c r="I1030" s="2">
        <v>3812993.5625974159</v>
      </c>
      <c r="J1030" s="2">
        <v>2532838.5699999998</v>
      </c>
      <c r="K1030" s="2">
        <f>SUMIF('collection only'!D:D,eslam.data!AB1030,'collection only'!E:E)</f>
        <v>2532838.5699999998</v>
      </c>
      <c r="L1030" s="2">
        <v>38722861.259999998</v>
      </c>
      <c r="O1030" s="2">
        <v>16355289.4</v>
      </c>
      <c r="U1030" s="2">
        <v>0</v>
      </c>
      <c r="AB1030" s="2" t="str">
        <f t="shared" si="21"/>
        <v>PKG#16310</v>
      </c>
    </row>
    <row r="1031" spans="1:28" x14ac:dyDescent="0.3">
      <c r="A1031" s="6" t="s">
        <v>57</v>
      </c>
      <c r="B1031" s="6">
        <v>11</v>
      </c>
      <c r="C1031" s="1">
        <v>44286</v>
      </c>
      <c r="D1031" s="1">
        <v>44280</v>
      </c>
      <c r="E1031" s="1">
        <v>44286</v>
      </c>
      <c r="F1031">
        <v>40</v>
      </c>
      <c r="G1031" s="1">
        <v>44326</v>
      </c>
      <c r="H1031" s="1">
        <v>44311</v>
      </c>
      <c r="I1031" s="2">
        <v>3832626.300000004</v>
      </c>
      <c r="J1031" s="2">
        <v>3799097.57</v>
      </c>
      <c r="K1031" s="2">
        <f>SUMIF('collection only'!D:D,eslam.data!AB1031,'collection only'!E:E)</f>
        <v>3799097.57</v>
      </c>
      <c r="L1031" s="2">
        <v>42555487.560000002</v>
      </c>
      <c r="O1031" s="2">
        <v>17842244.91</v>
      </c>
      <c r="U1031" s="2">
        <v>0</v>
      </c>
      <c r="AB1031" s="2" t="str">
        <f t="shared" si="21"/>
        <v>PKG#16311</v>
      </c>
    </row>
    <row r="1032" spans="1:28" x14ac:dyDescent="0.3">
      <c r="A1032" s="6" t="s">
        <v>57</v>
      </c>
      <c r="B1032" s="6">
        <v>12</v>
      </c>
      <c r="C1032" s="1">
        <v>44316</v>
      </c>
      <c r="D1032" s="1">
        <v>44311</v>
      </c>
      <c r="E1032" s="1">
        <v>44320</v>
      </c>
      <c r="F1032">
        <v>40</v>
      </c>
      <c r="G1032" s="1">
        <v>44360</v>
      </c>
      <c r="H1032" s="1">
        <v>44350</v>
      </c>
      <c r="I1032" s="2">
        <v>3268183.049999997</v>
      </c>
      <c r="J1032" s="2">
        <v>2215480.09</v>
      </c>
      <c r="K1032" s="2">
        <f>SUMIF('collection only'!D:D,eslam.data!AB1032,'collection only'!E:E)</f>
        <v>2215480.09</v>
      </c>
      <c r="L1032" s="2">
        <v>45823670.609999999</v>
      </c>
      <c r="O1032" s="2">
        <v>17661654.170000002</v>
      </c>
      <c r="U1032" s="2">
        <v>0</v>
      </c>
      <c r="AB1032" s="2" t="str">
        <f t="shared" si="21"/>
        <v>PKG#16312</v>
      </c>
    </row>
    <row r="1033" spans="1:28" x14ac:dyDescent="0.3">
      <c r="A1033" s="6" t="s">
        <v>57</v>
      </c>
      <c r="B1033" s="6">
        <v>13</v>
      </c>
      <c r="C1033" s="1">
        <v>44347</v>
      </c>
      <c r="D1033" s="1">
        <v>44341</v>
      </c>
      <c r="E1033" s="1">
        <v>44347</v>
      </c>
      <c r="F1033">
        <v>40</v>
      </c>
      <c r="G1033" s="1">
        <v>44387</v>
      </c>
      <c r="H1033" s="1">
        <v>44368</v>
      </c>
      <c r="I1033" s="2">
        <v>6375780.4399999976</v>
      </c>
      <c r="J1033" s="2">
        <v>3821253.39</v>
      </c>
      <c r="K1033" s="2">
        <f>SUMIF('collection only'!D:D,eslam.data!AB1033,'collection only'!E:E)</f>
        <v>3821253.39</v>
      </c>
      <c r="L1033" s="2">
        <v>52199451.049999997</v>
      </c>
      <c r="O1033" s="2">
        <v>16405178.949999999</v>
      </c>
      <c r="U1033" s="2">
        <v>0</v>
      </c>
      <c r="AB1033" s="2" t="str">
        <f t="shared" si="21"/>
        <v>PKG#16313</v>
      </c>
    </row>
    <row r="1034" spans="1:28" x14ac:dyDescent="0.3">
      <c r="A1034" s="6" t="s">
        <v>57</v>
      </c>
      <c r="B1034" s="6">
        <v>14</v>
      </c>
      <c r="C1034" s="1">
        <v>44377</v>
      </c>
      <c r="D1034" s="1">
        <v>44373</v>
      </c>
      <c r="E1034" s="1">
        <v>44378</v>
      </c>
      <c r="F1034">
        <v>40</v>
      </c>
      <c r="G1034" s="1">
        <v>44418</v>
      </c>
      <c r="H1034" s="1">
        <v>44410</v>
      </c>
      <c r="I1034" s="2">
        <v>13281620.95000002</v>
      </c>
      <c r="J1034" s="2">
        <v>10697999.42</v>
      </c>
      <c r="K1034" s="2">
        <f>SUMIF('collection only'!D:D,eslam.data!AB1034,'collection only'!E:E)</f>
        <v>10697999.42</v>
      </c>
      <c r="L1034" s="2">
        <v>65481072.000000007</v>
      </c>
      <c r="O1034" s="2">
        <v>18157750.16</v>
      </c>
      <c r="U1034" s="2">
        <v>0</v>
      </c>
      <c r="AB1034" s="2" t="str">
        <f t="shared" si="21"/>
        <v>PKG#16314</v>
      </c>
    </row>
    <row r="1035" spans="1:28" x14ac:dyDescent="0.3">
      <c r="A1035" s="6" t="s">
        <v>57</v>
      </c>
      <c r="B1035" s="6">
        <v>15</v>
      </c>
      <c r="C1035" s="1">
        <v>44408</v>
      </c>
      <c r="D1035" s="1">
        <v>44402</v>
      </c>
      <c r="E1035" s="1">
        <v>44410</v>
      </c>
      <c r="F1035">
        <v>40</v>
      </c>
      <c r="G1035" s="1">
        <v>44450</v>
      </c>
      <c r="H1035" s="1">
        <v>44434</v>
      </c>
      <c r="I1035" s="2">
        <v>7388288.6999999881</v>
      </c>
      <c r="J1035" s="2">
        <v>4024675.65</v>
      </c>
      <c r="K1035" s="2">
        <f>SUMIF('collection only'!D:D,eslam.data!AB1035,'collection only'!E:E)</f>
        <v>4024676.65</v>
      </c>
      <c r="L1035" s="2">
        <v>72869360.700000003</v>
      </c>
      <c r="O1035" s="2">
        <v>16257345.380000001</v>
      </c>
      <c r="U1035" s="2">
        <v>0</v>
      </c>
      <c r="AB1035" s="2" t="str">
        <f t="shared" si="21"/>
        <v>PKG#16315</v>
      </c>
    </row>
    <row r="1036" spans="1:28" x14ac:dyDescent="0.3">
      <c r="A1036" s="6" t="s">
        <v>57</v>
      </c>
      <c r="B1036" s="6">
        <v>16</v>
      </c>
      <c r="C1036" s="1">
        <v>44439</v>
      </c>
      <c r="D1036" s="1">
        <v>44433</v>
      </c>
      <c r="E1036" s="1">
        <v>44445</v>
      </c>
      <c r="F1036">
        <v>40</v>
      </c>
      <c r="G1036" s="1">
        <v>44485</v>
      </c>
      <c r="H1036" s="1">
        <v>44469</v>
      </c>
      <c r="I1036" s="2">
        <v>6043601.3999999911</v>
      </c>
      <c r="J1036" s="2">
        <v>3611195.73</v>
      </c>
      <c r="K1036" s="2">
        <f>SUMIF('collection only'!D:D,eslam.data!AB1036,'collection only'!E:E)</f>
        <v>3611195.74</v>
      </c>
      <c r="L1036" s="2">
        <v>78912962.099999994</v>
      </c>
      <c r="O1036" s="2">
        <v>15138470.41</v>
      </c>
      <c r="U1036" s="2">
        <v>0</v>
      </c>
      <c r="AB1036" s="2" t="str">
        <f t="shared" si="21"/>
        <v>PKG#16316</v>
      </c>
    </row>
    <row r="1037" spans="1:28" x14ac:dyDescent="0.3">
      <c r="A1037" s="6" t="s">
        <v>57</v>
      </c>
      <c r="B1037" s="6">
        <v>17</v>
      </c>
      <c r="C1037" s="1">
        <v>44469</v>
      </c>
      <c r="D1037" s="1">
        <v>44464</v>
      </c>
      <c r="E1037" s="1">
        <v>44472</v>
      </c>
      <c r="F1037">
        <v>40</v>
      </c>
      <c r="G1037" s="1">
        <v>44512</v>
      </c>
      <c r="H1037" s="1">
        <v>44496</v>
      </c>
      <c r="I1037" s="2">
        <v>5496981.8000000119</v>
      </c>
      <c r="J1037" s="2">
        <v>2445757.34</v>
      </c>
      <c r="K1037" s="2">
        <f>SUMIF('collection only'!D:D,eslam.data!AB1037,'collection only'!E:E)</f>
        <v>2445757.34</v>
      </c>
      <c r="L1037" s="2">
        <v>84409943.900000006</v>
      </c>
      <c r="O1037" s="2">
        <v>12955550.43</v>
      </c>
      <c r="U1037" s="2">
        <v>0</v>
      </c>
      <c r="AB1037" s="2" t="str">
        <f t="shared" si="21"/>
        <v>PKG#16317</v>
      </c>
    </row>
    <row r="1038" spans="1:28" x14ac:dyDescent="0.3">
      <c r="A1038" s="6" t="s">
        <v>57</v>
      </c>
      <c r="B1038" s="6">
        <v>18</v>
      </c>
      <c r="C1038" s="1">
        <v>44500</v>
      </c>
      <c r="D1038" s="1">
        <v>44494</v>
      </c>
      <c r="E1038" s="1">
        <v>44501</v>
      </c>
      <c r="F1038">
        <v>40</v>
      </c>
      <c r="G1038" s="1">
        <v>44541</v>
      </c>
      <c r="H1038" s="1">
        <v>44515</v>
      </c>
      <c r="I1038" s="2">
        <v>3301294.9799999888</v>
      </c>
      <c r="J1038" s="2">
        <v>3026069.35</v>
      </c>
      <c r="K1038" s="2">
        <f>SUMIF('collection only'!D:D,eslam.data!AB1038,'collection only'!E:E)</f>
        <v>2445757.34</v>
      </c>
      <c r="L1038" s="2">
        <v>87711238.879999995</v>
      </c>
      <c r="O1038" s="2">
        <v>13929653.029999999</v>
      </c>
      <c r="U1038" s="2">
        <v>0</v>
      </c>
      <c r="AB1038" s="2" t="str">
        <f t="shared" si="21"/>
        <v>PKG#16318</v>
      </c>
    </row>
    <row r="1039" spans="1:28" x14ac:dyDescent="0.3">
      <c r="A1039" s="6" t="s">
        <v>57</v>
      </c>
      <c r="B1039" s="6">
        <v>19</v>
      </c>
      <c r="C1039" s="1">
        <v>44530</v>
      </c>
      <c r="D1039" s="1">
        <v>44525</v>
      </c>
      <c r="E1039" s="1">
        <v>44530</v>
      </c>
      <c r="F1039">
        <v>40</v>
      </c>
      <c r="G1039" s="1">
        <v>44570</v>
      </c>
      <c r="H1039" s="1">
        <v>44546</v>
      </c>
      <c r="I1039" s="2">
        <v>9320216.4700000137</v>
      </c>
      <c r="J1039" s="2">
        <v>7895027.2400000002</v>
      </c>
      <c r="K1039" s="2">
        <f>SUMIF('collection only'!D:D,eslam.data!AB1039,'collection only'!E:E)</f>
        <v>6520369.1399999997</v>
      </c>
      <c r="L1039" s="2">
        <v>97031455.350000009</v>
      </c>
      <c r="O1039" s="2">
        <v>15728609.99</v>
      </c>
      <c r="U1039" s="2">
        <v>0</v>
      </c>
      <c r="AB1039" s="2" t="str">
        <f t="shared" si="21"/>
        <v>PKG#16319</v>
      </c>
    </row>
    <row r="1040" spans="1:28" x14ac:dyDescent="0.3">
      <c r="A1040" s="6" t="s">
        <v>57</v>
      </c>
      <c r="B1040" s="6">
        <v>20</v>
      </c>
      <c r="C1040" s="1">
        <v>44561</v>
      </c>
      <c r="D1040" s="1">
        <v>44555</v>
      </c>
      <c r="E1040" s="1">
        <v>44563</v>
      </c>
      <c r="F1040">
        <v>40</v>
      </c>
      <c r="G1040" s="1">
        <v>44603</v>
      </c>
      <c r="H1040" s="1">
        <v>44580</v>
      </c>
      <c r="I1040" s="2">
        <v>4346059.9699999988</v>
      </c>
      <c r="J1040" s="2">
        <v>2340959.11</v>
      </c>
      <c r="K1040" s="2">
        <f>SUMIF('collection only'!D:D,eslam.data!AB1040,'collection only'!E:E)</f>
        <v>3715617.2</v>
      </c>
      <c r="L1040" s="2">
        <v>101377515.31999999</v>
      </c>
      <c r="O1040" s="2">
        <v>14609274.92</v>
      </c>
      <c r="U1040" s="2">
        <v>0</v>
      </c>
      <c r="AB1040" s="2" t="str">
        <f t="shared" si="21"/>
        <v>PKG#16320</v>
      </c>
    </row>
    <row r="1041" spans="1:28" x14ac:dyDescent="0.3">
      <c r="A1041" s="6" t="s">
        <v>57</v>
      </c>
      <c r="B1041" s="6">
        <v>21</v>
      </c>
      <c r="C1041" s="1">
        <v>44592</v>
      </c>
      <c r="D1041" s="1">
        <v>44592</v>
      </c>
      <c r="E1041" s="1">
        <v>44595</v>
      </c>
      <c r="F1041">
        <v>40</v>
      </c>
      <c r="G1041" s="1">
        <v>44635</v>
      </c>
      <c r="H1041" s="1">
        <v>44637</v>
      </c>
      <c r="I1041" s="2">
        <v>5919076.7299999744</v>
      </c>
      <c r="J1041" s="2">
        <v>5322260.63</v>
      </c>
      <c r="K1041" s="2">
        <f>SUMIF('collection only'!D:D,eslam.data!AB1041,'collection only'!E:E)</f>
        <v>5322260.63</v>
      </c>
      <c r="L1041" s="2">
        <v>107296592.05</v>
      </c>
      <c r="O1041" s="2">
        <v>15284733.68</v>
      </c>
      <c r="U1041" s="2">
        <v>0</v>
      </c>
      <c r="AB1041" s="2" t="str">
        <f t="shared" si="21"/>
        <v>PKG#16321</v>
      </c>
    </row>
    <row r="1042" spans="1:28" x14ac:dyDescent="0.3">
      <c r="A1042" s="6" t="s">
        <v>57</v>
      </c>
      <c r="B1042" s="6">
        <v>22</v>
      </c>
      <c r="C1042" s="1">
        <v>44620</v>
      </c>
      <c r="D1042" s="1">
        <v>44620</v>
      </c>
      <c r="E1042" s="1">
        <v>44621</v>
      </c>
      <c r="F1042">
        <v>40</v>
      </c>
      <c r="G1042" s="1">
        <v>44661</v>
      </c>
      <c r="H1042" s="1">
        <v>44643</v>
      </c>
      <c r="I1042" s="2">
        <v>2632588.6300000101</v>
      </c>
      <c r="J1042" s="2">
        <v>2261775.79</v>
      </c>
      <c r="K1042" s="2">
        <f>SUMIF('collection only'!D:D,eslam.data!AB1042,'collection only'!E:E)</f>
        <v>2261775.79</v>
      </c>
      <c r="L1042" s="2">
        <v>109929180.68000001</v>
      </c>
      <c r="O1042" s="2">
        <v>15087666.619999999</v>
      </c>
      <c r="S1042" s="2">
        <v>3262202.645</v>
      </c>
      <c r="T1042" s="2">
        <v>3262202.645</v>
      </c>
      <c r="U1042" s="2">
        <v>0</v>
      </c>
      <c r="AB1042" s="2" t="str">
        <f t="shared" si="21"/>
        <v>PKG#16322</v>
      </c>
    </row>
    <row r="1043" spans="1:28" x14ac:dyDescent="0.3">
      <c r="A1043" s="6" t="s">
        <v>57</v>
      </c>
      <c r="B1043" s="6">
        <v>23</v>
      </c>
      <c r="C1043" s="1">
        <v>44651</v>
      </c>
      <c r="D1043" s="1">
        <v>44648</v>
      </c>
      <c r="E1043" s="1">
        <v>44658</v>
      </c>
      <c r="F1043">
        <v>40</v>
      </c>
      <c r="G1043" s="1">
        <v>44698</v>
      </c>
      <c r="H1043" s="1">
        <v>44810</v>
      </c>
      <c r="I1043" s="2">
        <v>6399693.2000000179</v>
      </c>
      <c r="J1043" s="2">
        <v>3449740.51</v>
      </c>
      <c r="K1043" s="2">
        <f>SUMIF('collection only'!D:D,eslam.data!AB1043,'collection only'!E:E)</f>
        <v>3449740.505272463</v>
      </c>
      <c r="L1043" s="2">
        <v>116328873.88</v>
      </c>
      <c r="O1043" s="2">
        <v>12447737.109999999</v>
      </c>
      <c r="S1043" s="2">
        <v>3363997.5</v>
      </c>
      <c r="T1043" s="2">
        <v>3363997.5</v>
      </c>
      <c r="U1043" s="2">
        <v>139451</v>
      </c>
      <c r="AB1043" s="2" t="str">
        <f t="shared" si="21"/>
        <v>PKG#16323</v>
      </c>
    </row>
    <row r="1044" spans="1:28" x14ac:dyDescent="0.3">
      <c r="A1044" s="6" t="s">
        <v>57</v>
      </c>
      <c r="B1044" s="6">
        <v>24</v>
      </c>
      <c r="C1044" s="1">
        <v>44681</v>
      </c>
      <c r="D1044" s="1">
        <v>44671</v>
      </c>
      <c r="E1044" s="1">
        <v>44679</v>
      </c>
      <c r="F1044">
        <v>40</v>
      </c>
      <c r="G1044" s="1">
        <v>44719</v>
      </c>
      <c r="H1044" s="1">
        <v>44810</v>
      </c>
      <c r="I1044" s="2">
        <v>6669347.1899999976</v>
      </c>
      <c r="J1044" s="2">
        <v>5681606.5199999996</v>
      </c>
      <c r="K1044" s="2">
        <f>SUMIF('collection only'!D:D,eslam.data!AB1044,'collection only'!E:E)</f>
        <v>5681606.5237414241</v>
      </c>
      <c r="L1044" s="2">
        <v>122998221.06999999</v>
      </c>
      <c r="O1044" s="2">
        <v>11928679.08</v>
      </c>
      <c r="P1044" s="2">
        <v>79159509</v>
      </c>
      <c r="R1044" s="2">
        <v>106910.74</v>
      </c>
      <c r="S1044" s="2">
        <v>3526010</v>
      </c>
      <c r="T1044" s="2">
        <v>3526010</v>
      </c>
      <c r="U1044" s="2">
        <v>170264.36</v>
      </c>
      <c r="AB1044" s="2" t="str">
        <f t="shared" si="21"/>
        <v>PKG#16324</v>
      </c>
    </row>
    <row r="1045" spans="1:28" x14ac:dyDescent="0.3">
      <c r="A1045" s="6" t="s">
        <v>57</v>
      </c>
      <c r="B1045" s="6">
        <v>25</v>
      </c>
      <c r="C1045" s="1">
        <v>44712</v>
      </c>
      <c r="D1045" s="1">
        <v>44706</v>
      </c>
      <c r="E1045" s="1">
        <v>44714</v>
      </c>
      <c r="F1045">
        <v>40</v>
      </c>
      <c r="G1045" s="1">
        <v>44754</v>
      </c>
      <c r="H1045" s="1">
        <v>44810</v>
      </c>
      <c r="I1045" s="2">
        <v>12929046.559999989</v>
      </c>
      <c r="J1045" s="2">
        <v>11730565.83</v>
      </c>
      <c r="K1045" s="2">
        <f>SUMIF('collection only'!D:D,eslam.data!AB1045,'collection only'!E:E)</f>
        <v>11730565.830982804</v>
      </c>
      <c r="L1045" s="2">
        <v>135927267.63</v>
      </c>
      <c r="O1045" s="2">
        <v>11655699.310000001</v>
      </c>
      <c r="P1045" s="2">
        <v>84070405.069999993</v>
      </c>
      <c r="R1045" s="2">
        <v>214226.97</v>
      </c>
      <c r="S1045" s="2">
        <v>3858707</v>
      </c>
      <c r="T1045" s="2">
        <v>3858707</v>
      </c>
      <c r="U1045" s="2">
        <v>170264.36</v>
      </c>
      <c r="AB1045" s="2" t="str">
        <f t="shared" si="21"/>
        <v>PKG#16325</v>
      </c>
    </row>
    <row r="1046" spans="1:28" x14ac:dyDescent="0.3">
      <c r="A1046" s="6" t="s">
        <v>57</v>
      </c>
      <c r="B1046" s="6">
        <v>26</v>
      </c>
      <c r="C1046" s="1">
        <v>44742</v>
      </c>
      <c r="D1046" s="1">
        <v>44737</v>
      </c>
      <c r="E1046" s="1">
        <v>44747</v>
      </c>
      <c r="F1046">
        <v>40</v>
      </c>
      <c r="G1046" s="1">
        <v>44787</v>
      </c>
      <c r="H1046" s="1">
        <v>44823</v>
      </c>
      <c r="I1046" s="2">
        <v>6526578.3100000322</v>
      </c>
      <c r="J1046" s="2">
        <v>6014332.3700000001</v>
      </c>
      <c r="K1046" s="2">
        <f>SUMIF('collection only'!D:D,eslam.data!AB1046,'collection only'!E:E)</f>
        <v>6014332.3700000001</v>
      </c>
      <c r="L1046" s="2">
        <v>142453845.94</v>
      </c>
      <c r="O1046" s="2">
        <v>11222354.42</v>
      </c>
      <c r="P1046" s="2">
        <v>87095709.459999993</v>
      </c>
      <c r="R1046" s="2">
        <v>214226.97</v>
      </c>
      <c r="S1046" s="2">
        <v>4019196.11</v>
      </c>
      <c r="T1046" s="2">
        <v>4019196.11</v>
      </c>
      <c r="U1046" s="2">
        <v>170264</v>
      </c>
      <c r="AB1046" s="2" t="str">
        <f t="shared" si="21"/>
        <v>PKG#16326</v>
      </c>
    </row>
    <row r="1047" spans="1:28" x14ac:dyDescent="0.3">
      <c r="A1047" s="6" t="s">
        <v>57</v>
      </c>
      <c r="B1047" s="6">
        <v>27</v>
      </c>
      <c r="C1047" s="1">
        <v>44773</v>
      </c>
      <c r="D1047" s="1">
        <v>44773</v>
      </c>
      <c r="E1047" s="1">
        <v>44782</v>
      </c>
      <c r="F1047">
        <v>40</v>
      </c>
      <c r="G1047" s="1">
        <v>44822</v>
      </c>
      <c r="H1047" s="1">
        <v>44829</v>
      </c>
      <c r="I1047" s="2">
        <v>4132634.869999975</v>
      </c>
      <c r="J1047" s="2">
        <v>3457484.33</v>
      </c>
      <c r="K1047" s="2">
        <f>SUMIF('collection only'!D:D,eslam.data!AB1047,'collection only'!E:E)</f>
        <v>3457484.33</v>
      </c>
      <c r="L1047" s="2">
        <v>146586480.81</v>
      </c>
      <c r="O1047" s="2">
        <v>10805467.52</v>
      </c>
      <c r="P1047" s="2">
        <v>88908671.920000002</v>
      </c>
      <c r="R1047" s="2">
        <v>214226.97</v>
      </c>
      <c r="S1047" s="2">
        <v>4117255.5</v>
      </c>
      <c r="T1047" s="2">
        <v>4117255.5</v>
      </c>
      <c r="U1047" s="2">
        <v>170264</v>
      </c>
      <c r="AB1047" s="2" t="str">
        <f t="shared" si="21"/>
        <v>PKG#16327</v>
      </c>
    </row>
    <row r="1048" spans="1:28" x14ac:dyDescent="0.3">
      <c r="A1048" s="6" t="s">
        <v>57</v>
      </c>
      <c r="B1048" s="6">
        <v>28</v>
      </c>
      <c r="C1048" s="1">
        <v>44804</v>
      </c>
      <c r="D1048" s="1">
        <v>44804</v>
      </c>
      <c r="E1048" s="1">
        <v>44816</v>
      </c>
      <c r="F1048">
        <v>40</v>
      </c>
      <c r="G1048" s="1">
        <v>44856</v>
      </c>
      <c r="H1048" s="1">
        <v>44875</v>
      </c>
      <c r="I1048" s="2">
        <v>17622733.919999991</v>
      </c>
      <c r="J1048" s="2">
        <v>18331730.100000001</v>
      </c>
      <c r="K1048" s="2">
        <f>SUMIF('collection only'!D:D,eslam.data!AB1048,'collection only'!E:E)</f>
        <v>18331730.100000001</v>
      </c>
      <c r="L1048" s="2">
        <v>164209214.72999999</v>
      </c>
      <c r="O1048" s="2">
        <v>13098222.27</v>
      </c>
      <c r="P1048" s="2">
        <v>70785988.930000007</v>
      </c>
      <c r="R1048" s="2">
        <v>693580.47</v>
      </c>
      <c r="S1048" s="2">
        <v>4637171.2350000003</v>
      </c>
      <c r="T1048" s="2">
        <v>4637171.2350000003</v>
      </c>
      <c r="U1048" s="2">
        <v>0</v>
      </c>
      <c r="AB1048" s="2" t="str">
        <f t="shared" si="21"/>
        <v>PKG#16328</v>
      </c>
    </row>
    <row r="1049" spans="1:28" x14ac:dyDescent="0.3">
      <c r="A1049" s="6" t="s">
        <v>57</v>
      </c>
      <c r="B1049" s="6">
        <v>29</v>
      </c>
      <c r="C1049" s="1">
        <v>44834</v>
      </c>
      <c r="D1049" s="1">
        <v>44834</v>
      </c>
      <c r="E1049" s="1">
        <v>44854</v>
      </c>
      <c r="F1049">
        <v>40</v>
      </c>
      <c r="G1049" s="1">
        <v>44894</v>
      </c>
      <c r="H1049" s="1">
        <v>44941</v>
      </c>
      <c r="I1049" s="2">
        <v>20296742.219999999</v>
      </c>
      <c r="J1049" s="2">
        <v>18785649.760000002</v>
      </c>
      <c r="K1049" s="2">
        <f>SUMIF('collection only'!D:D,eslam.data!AB1049,'collection only'!E:E)</f>
        <v>18785649.759999998</v>
      </c>
      <c r="L1049" s="2">
        <v>184505956.94999999</v>
      </c>
      <c r="O1049" s="2">
        <v>13098222.27</v>
      </c>
      <c r="P1049" s="2">
        <v>159762353.93000001</v>
      </c>
      <c r="R1049" s="2">
        <v>693580.47</v>
      </c>
      <c r="S1049" s="2">
        <v>5169960.72</v>
      </c>
      <c r="T1049" s="2">
        <v>5169960.72</v>
      </c>
      <c r="U1049" s="2">
        <v>170264.36</v>
      </c>
      <c r="AB1049" s="2" t="str">
        <f t="shared" si="21"/>
        <v>PKG#16329</v>
      </c>
    </row>
    <row r="1050" spans="1:28" x14ac:dyDescent="0.3">
      <c r="A1050" s="6" t="s">
        <v>57</v>
      </c>
      <c r="B1050" s="6">
        <v>30</v>
      </c>
      <c r="C1050" s="1">
        <v>44957</v>
      </c>
      <c r="D1050" s="1">
        <v>44944</v>
      </c>
      <c r="E1050" s="1">
        <v>44944</v>
      </c>
      <c r="F1050">
        <v>40</v>
      </c>
      <c r="G1050" s="1">
        <v>44984</v>
      </c>
      <c r="H1050" s="1">
        <v>45147</v>
      </c>
      <c r="I1050" s="2">
        <v>8788912.25</v>
      </c>
      <c r="J1050" s="2">
        <v>3193802.31</v>
      </c>
      <c r="K1050" s="2">
        <f>SUMIF('collection only'!D:D,eslam.data!AB1050,'collection only'!E:E)</f>
        <v>3193802.31</v>
      </c>
      <c r="L1050" s="2">
        <v>193294869.19999999</v>
      </c>
      <c r="O1050" s="2">
        <v>8080616.0499999998</v>
      </c>
      <c r="P1050" s="2">
        <v>66836818.149999999</v>
      </c>
      <c r="R1050" s="2">
        <v>624222.43000000005</v>
      </c>
      <c r="S1050" s="2">
        <v>5275229.5</v>
      </c>
      <c r="T1050" s="2">
        <v>5275229.5</v>
      </c>
      <c r="U1050" s="2">
        <v>688139.36</v>
      </c>
      <c r="AB1050" s="2" t="str">
        <f t="shared" si="21"/>
        <v>PKG#16330</v>
      </c>
    </row>
    <row r="1051" spans="1:28" x14ac:dyDescent="0.3">
      <c r="A1051" s="6" t="s">
        <v>57</v>
      </c>
      <c r="B1051" s="6">
        <v>31</v>
      </c>
      <c r="C1051" s="1">
        <v>44985</v>
      </c>
      <c r="D1051" s="1">
        <v>44985</v>
      </c>
      <c r="E1051" s="1">
        <v>45000</v>
      </c>
      <c r="F1051">
        <v>40</v>
      </c>
      <c r="G1051" s="1">
        <v>45040</v>
      </c>
      <c r="H1051" s="1">
        <v>45147</v>
      </c>
      <c r="I1051" s="2">
        <v>-406906.46999996901</v>
      </c>
      <c r="J1051" s="2">
        <v>1079324.1000000001</v>
      </c>
      <c r="K1051" s="2">
        <f>SUMIF('collection only'!D:D,eslam.data!AB1051,'collection only'!E:E)</f>
        <v>1079324.0900000001</v>
      </c>
      <c r="L1051" s="2">
        <v>192887962.72999999</v>
      </c>
      <c r="O1051" s="2">
        <v>9732318.5</v>
      </c>
      <c r="P1051" s="2">
        <v>56933789.25</v>
      </c>
      <c r="R1051" s="2">
        <v>1100688.83</v>
      </c>
      <c r="S1051" s="2">
        <v>5305840.78</v>
      </c>
      <c r="T1051" s="2">
        <v>5305840.78</v>
      </c>
      <c r="U1051" s="2">
        <v>688139.36</v>
      </c>
      <c r="AB1051" s="2" t="str">
        <f t="shared" si="21"/>
        <v>PKG#16331</v>
      </c>
    </row>
    <row r="1052" spans="1:28" x14ac:dyDescent="0.3">
      <c r="A1052" s="6" t="s">
        <v>57</v>
      </c>
      <c r="B1052" s="6">
        <v>32</v>
      </c>
      <c r="C1052" s="1">
        <v>45046</v>
      </c>
      <c r="D1052" s="1">
        <v>45046</v>
      </c>
      <c r="E1052" s="1">
        <v>45060</v>
      </c>
      <c r="F1052">
        <v>40</v>
      </c>
      <c r="G1052" s="1">
        <v>45100</v>
      </c>
      <c r="H1052" s="1">
        <v>45273</v>
      </c>
      <c r="I1052" s="2">
        <v>5753296.4799999893</v>
      </c>
      <c r="J1052" s="2">
        <v>4562478.01</v>
      </c>
      <c r="K1052" s="2">
        <f>SUMIF('collection only'!D:D,eslam.data!AB1052,'collection only'!E:E)</f>
        <v>4562478.0199999996</v>
      </c>
      <c r="L1052" s="2">
        <v>198641259.21000001</v>
      </c>
      <c r="O1052" s="2">
        <v>8867308.6899999995</v>
      </c>
      <c r="P1052" s="2">
        <v>66948753.43</v>
      </c>
      <c r="R1052" s="2">
        <v>1100688.83</v>
      </c>
      <c r="S1052" s="2">
        <v>5435239.5650000004</v>
      </c>
      <c r="T1052" s="2">
        <v>5435239.5650000004</v>
      </c>
      <c r="U1052" s="2">
        <v>688139.36</v>
      </c>
      <c r="AB1052" s="2" t="str">
        <f t="shared" si="21"/>
        <v>PKG#16332</v>
      </c>
    </row>
    <row r="1053" spans="1:28" x14ac:dyDescent="0.3">
      <c r="A1053" s="6" t="s">
        <v>57</v>
      </c>
      <c r="B1053" s="6">
        <v>33</v>
      </c>
      <c r="C1053" s="1">
        <v>45077</v>
      </c>
      <c r="D1053" s="1">
        <v>45077</v>
      </c>
      <c r="E1053" s="1">
        <v>45088</v>
      </c>
      <c r="F1053">
        <v>40</v>
      </c>
      <c r="G1053" s="1">
        <v>45128</v>
      </c>
      <c r="J1053" s="2">
        <v>5000000</v>
      </c>
      <c r="K1053" s="2">
        <f>SUMIF('collection only'!D:D,eslam.data!AB1053,'collection only'!E:E)</f>
        <v>1E-4</v>
      </c>
      <c r="U1053" s="2">
        <v>0</v>
      </c>
      <c r="AB1053" s="2" t="str">
        <f t="shared" si="21"/>
        <v>PKG#16333</v>
      </c>
    </row>
    <row r="1054" spans="1:28" x14ac:dyDescent="0.3">
      <c r="A1054" s="6" t="s">
        <v>57</v>
      </c>
      <c r="B1054" s="6">
        <v>34</v>
      </c>
      <c r="C1054" s="1">
        <v>45107</v>
      </c>
      <c r="D1054" s="1">
        <v>45117</v>
      </c>
      <c r="E1054" s="1">
        <v>45120</v>
      </c>
      <c r="F1054">
        <v>40</v>
      </c>
      <c r="G1054" s="1">
        <v>45160</v>
      </c>
      <c r="J1054" s="2">
        <v>5000000</v>
      </c>
      <c r="K1054" s="2">
        <f>SUMIF('collection only'!D:D,eslam.data!AB1054,'collection only'!E:E)</f>
        <v>1E-4</v>
      </c>
      <c r="U1054" s="2">
        <v>0</v>
      </c>
      <c r="AB1054" s="2" t="str">
        <f t="shared" si="21"/>
        <v>PKG#16334</v>
      </c>
    </row>
    <row r="1055" spans="1:28" x14ac:dyDescent="0.3">
      <c r="A1055" s="6" t="s">
        <v>57</v>
      </c>
      <c r="B1055" s="6">
        <v>35</v>
      </c>
      <c r="C1055" s="1">
        <v>45230</v>
      </c>
      <c r="D1055" s="1">
        <v>45244</v>
      </c>
      <c r="E1055" s="1">
        <v>45245</v>
      </c>
      <c r="F1055">
        <v>40</v>
      </c>
      <c r="G1055" s="1">
        <v>45285</v>
      </c>
      <c r="J1055" s="2">
        <v>5000000</v>
      </c>
      <c r="K1055" s="2">
        <f>SUMIF('collection only'!D:D,eslam.data!AB1055,'collection only'!E:E)</f>
        <v>1E-4</v>
      </c>
      <c r="U1055" s="2">
        <v>0</v>
      </c>
      <c r="AB1055" s="2" t="str">
        <f t="shared" si="21"/>
        <v>PKG#16335</v>
      </c>
    </row>
    <row r="1056" spans="1:28" x14ac:dyDescent="0.3">
      <c r="A1056" s="6" t="s">
        <v>57</v>
      </c>
      <c r="B1056" s="6">
        <v>36</v>
      </c>
      <c r="C1056" s="1">
        <v>45443</v>
      </c>
      <c r="D1056" s="1">
        <v>45433</v>
      </c>
      <c r="E1056" s="1">
        <v>45438</v>
      </c>
      <c r="F1056">
        <v>40</v>
      </c>
      <c r="G1056" s="1">
        <v>45478</v>
      </c>
      <c r="J1056" s="2">
        <v>10852799</v>
      </c>
      <c r="K1056" s="2">
        <f>SUMIF('collection only'!D:D,eslam.data!AB1056,'collection only'!E:E)</f>
        <v>0</v>
      </c>
      <c r="L1056" s="2">
        <v>221749507</v>
      </c>
      <c r="U1056" s="2">
        <v>0</v>
      </c>
      <c r="AB1056" s="2" t="str">
        <f t="shared" si="21"/>
        <v>PKG#16336</v>
      </c>
    </row>
    <row r="1057" spans="1:28" x14ac:dyDescent="0.3">
      <c r="A1057" s="6" t="s">
        <v>70</v>
      </c>
      <c r="B1057" s="6">
        <v>2</v>
      </c>
      <c r="C1057" s="1">
        <v>44316</v>
      </c>
      <c r="D1057" s="1">
        <v>44316</v>
      </c>
      <c r="E1057" s="1">
        <v>44312</v>
      </c>
      <c r="F1057">
        <v>30</v>
      </c>
      <c r="G1057" s="1">
        <v>44342</v>
      </c>
      <c r="H1057" s="1">
        <v>44328</v>
      </c>
      <c r="I1057" s="2">
        <v>8478947.0300000012</v>
      </c>
      <c r="J1057" s="2">
        <v>10240448.359999999</v>
      </c>
      <c r="K1057" s="2">
        <f>SUMIF('collection only'!D:D,eslam.data!AB1057,'collection only'!E:E)</f>
        <v>10240448.359999999</v>
      </c>
      <c r="L1057" s="2">
        <v>8478947.0300000012</v>
      </c>
      <c r="O1057" s="2">
        <v>4144486.18</v>
      </c>
      <c r="U1057" s="2">
        <v>16912.5</v>
      </c>
      <c r="AB1057" s="2" t="str">
        <f t="shared" si="21"/>
        <v>PKG#1772</v>
      </c>
    </row>
    <row r="1058" spans="1:28" x14ac:dyDescent="0.3">
      <c r="A1058" s="6" t="s">
        <v>70</v>
      </c>
      <c r="B1058" s="6">
        <v>3</v>
      </c>
      <c r="C1058" s="1">
        <v>44316</v>
      </c>
      <c r="D1058" s="1">
        <v>44311</v>
      </c>
      <c r="E1058" s="1">
        <v>44321</v>
      </c>
      <c r="F1058">
        <v>30</v>
      </c>
      <c r="G1058" s="1">
        <v>44351</v>
      </c>
      <c r="H1058" s="1">
        <v>44342</v>
      </c>
      <c r="I1058" s="2">
        <v>9.9998137354850774E-5</v>
      </c>
      <c r="J1058" s="2">
        <v>3893019.54</v>
      </c>
      <c r="K1058" s="2">
        <f>SUMIF('collection only'!D:D,eslam.data!AB1058,'collection only'!E:E)</f>
        <v>3893019.54</v>
      </c>
      <c r="L1058" s="2">
        <v>8478947.0299999993</v>
      </c>
      <c r="O1058" s="2">
        <v>9209962.1199999992</v>
      </c>
      <c r="U1058" s="2">
        <v>16912.5</v>
      </c>
      <c r="AB1058" s="2" t="str">
        <f t="shared" si="21"/>
        <v>PKG#1773</v>
      </c>
    </row>
    <row r="1059" spans="1:28" x14ac:dyDescent="0.3">
      <c r="A1059" s="6" t="s">
        <v>70</v>
      </c>
      <c r="B1059" s="6">
        <v>4</v>
      </c>
      <c r="C1059" s="1">
        <v>44316</v>
      </c>
      <c r="D1059" s="1">
        <v>44311</v>
      </c>
      <c r="E1059" s="1">
        <v>44326</v>
      </c>
      <c r="F1059">
        <v>30</v>
      </c>
      <c r="G1059" s="1">
        <v>44356</v>
      </c>
      <c r="H1059" s="1">
        <v>44343</v>
      </c>
      <c r="I1059" s="2">
        <v>5088605.1400000006</v>
      </c>
      <c r="J1059" s="2">
        <v>4135304.94</v>
      </c>
      <c r="K1059" s="2">
        <f>SUMIF('collection only'!D:D,eslam.data!AB1059,'collection only'!E:E)</f>
        <v>14139690.650000002</v>
      </c>
      <c r="L1059" s="2">
        <v>13567552.17</v>
      </c>
      <c r="N1059" s="2">
        <v>10000000</v>
      </c>
      <c r="O1059" s="2">
        <v>9209962.1199999992</v>
      </c>
      <c r="U1059" s="2">
        <v>57062.5</v>
      </c>
      <c r="AB1059" s="2" t="str">
        <f t="shared" si="21"/>
        <v>PKG#1774</v>
      </c>
    </row>
    <row r="1060" spans="1:28" x14ac:dyDescent="0.3">
      <c r="A1060" s="6" t="s">
        <v>70</v>
      </c>
      <c r="B1060" s="6">
        <v>5</v>
      </c>
      <c r="C1060" s="1">
        <v>44347</v>
      </c>
      <c r="D1060" s="1">
        <v>44341</v>
      </c>
      <c r="E1060" s="1">
        <v>44342</v>
      </c>
      <c r="F1060">
        <v>30</v>
      </c>
      <c r="G1060" s="1">
        <v>44372</v>
      </c>
      <c r="H1060" s="1">
        <v>44350</v>
      </c>
      <c r="I1060" s="2">
        <v>1E-4</v>
      </c>
      <c r="J1060" s="2">
        <v>1889110.9</v>
      </c>
      <c r="K1060" s="2">
        <f>SUMIF('collection only'!D:D,eslam.data!AB1060,'collection only'!E:E)</f>
        <v>11890262.73</v>
      </c>
      <c r="L1060" s="2">
        <v>13567552.17</v>
      </c>
      <c r="N1060" s="2">
        <v>10000000</v>
      </c>
      <c r="O1060" s="2">
        <v>11628798.1</v>
      </c>
      <c r="U1060" s="2">
        <v>0</v>
      </c>
      <c r="AB1060" s="2" t="str">
        <f t="shared" si="21"/>
        <v>PKG#1775</v>
      </c>
    </row>
    <row r="1061" spans="1:28" x14ac:dyDescent="0.3">
      <c r="A1061" s="6" t="s">
        <v>70</v>
      </c>
      <c r="B1061" s="6">
        <v>6</v>
      </c>
      <c r="C1061" s="1">
        <v>44347</v>
      </c>
      <c r="D1061" s="1">
        <v>44341</v>
      </c>
      <c r="E1061" s="1">
        <v>44346</v>
      </c>
      <c r="F1061">
        <v>30</v>
      </c>
      <c r="G1061" s="1">
        <v>44376</v>
      </c>
      <c r="H1061" s="1">
        <v>44368</v>
      </c>
      <c r="I1061" s="2">
        <v>1E-4</v>
      </c>
      <c r="J1061" s="2">
        <v>2069539.45</v>
      </c>
      <c r="K1061" s="2">
        <f>SUMIF('collection only'!D:D,eslam.data!AB1061,'collection only'!E:E)</f>
        <v>12069539.449999999</v>
      </c>
      <c r="L1061" s="2">
        <v>13567552.17</v>
      </c>
      <c r="N1061" s="2">
        <v>10000000</v>
      </c>
      <c r="O1061" s="2">
        <v>14278656.550000001</v>
      </c>
      <c r="U1061" s="2">
        <v>57062.5</v>
      </c>
      <c r="AB1061" s="2" t="str">
        <f t="shared" si="21"/>
        <v>PKG#1776</v>
      </c>
    </row>
    <row r="1062" spans="1:28" x14ac:dyDescent="0.3">
      <c r="A1062" s="6" t="s">
        <v>70</v>
      </c>
      <c r="B1062" s="6">
        <v>7</v>
      </c>
      <c r="C1062" s="1">
        <v>44347</v>
      </c>
      <c r="D1062" s="1">
        <v>44341</v>
      </c>
      <c r="E1062" s="1">
        <v>44349</v>
      </c>
      <c r="F1062">
        <v>30</v>
      </c>
      <c r="G1062" s="1">
        <v>44379</v>
      </c>
      <c r="H1062" s="1">
        <v>44368</v>
      </c>
      <c r="I1062" s="2">
        <v>1E-4</v>
      </c>
      <c r="J1062" s="2">
        <v>30000000</v>
      </c>
      <c r="K1062" s="2">
        <f>SUMIF('collection only'!D:D,eslam.data!AB1062,'collection only'!E:E)</f>
        <v>40000000</v>
      </c>
      <c r="L1062" s="2">
        <v>13567552.17</v>
      </c>
      <c r="N1062" s="2">
        <v>10000000</v>
      </c>
      <c r="O1062" s="2">
        <v>14278656.550000001</v>
      </c>
      <c r="U1062" s="2">
        <v>57062.5</v>
      </c>
      <c r="AB1062" s="2" t="str">
        <f t="shared" si="21"/>
        <v>PKG#1777</v>
      </c>
    </row>
    <row r="1063" spans="1:28" x14ac:dyDescent="0.3">
      <c r="A1063" s="6" t="s">
        <v>70</v>
      </c>
      <c r="B1063" s="6">
        <v>8</v>
      </c>
      <c r="C1063" s="1">
        <v>44347</v>
      </c>
      <c r="D1063" s="1">
        <v>44341</v>
      </c>
      <c r="E1063" s="1">
        <v>44353</v>
      </c>
      <c r="F1063">
        <v>30</v>
      </c>
      <c r="G1063" s="1">
        <v>44383</v>
      </c>
      <c r="H1063" s="1">
        <v>44368</v>
      </c>
      <c r="I1063" s="2">
        <v>7777231.1199999992</v>
      </c>
      <c r="J1063" s="2">
        <v>6324855.0800000001</v>
      </c>
      <c r="K1063" s="2">
        <f>SUMIF('collection only'!D:D,eslam.data!AB1063,'collection only'!E:E)</f>
        <v>16325726.09</v>
      </c>
      <c r="L1063" s="2">
        <v>21344783.289999999</v>
      </c>
      <c r="N1063" s="2">
        <v>10000000</v>
      </c>
      <c r="O1063" s="2">
        <v>14212069.800000001</v>
      </c>
      <c r="U1063" s="2">
        <v>57062.5</v>
      </c>
      <c r="AB1063" s="2" t="str">
        <f t="shared" si="21"/>
        <v>PKG#1778</v>
      </c>
    </row>
    <row r="1064" spans="1:28" x14ac:dyDescent="0.3">
      <c r="A1064" s="6" t="s">
        <v>70</v>
      </c>
      <c r="B1064" s="6">
        <v>9</v>
      </c>
      <c r="C1064" s="1">
        <v>44347</v>
      </c>
      <c r="D1064" s="1">
        <v>44341</v>
      </c>
      <c r="E1064" s="1">
        <v>44356</v>
      </c>
      <c r="F1064">
        <v>30</v>
      </c>
      <c r="G1064" s="1">
        <v>44386</v>
      </c>
      <c r="H1064" s="1">
        <v>44368</v>
      </c>
      <c r="I1064" s="2">
        <v>1E-4</v>
      </c>
      <c r="J1064" s="2">
        <v>1386804.78</v>
      </c>
      <c r="K1064" s="2">
        <f>SUMIF('collection only'!D:D,eslam.data!AB1064,'collection only'!E:E)</f>
        <v>11386804.779999999</v>
      </c>
      <c r="L1064" s="2">
        <v>21344783.289999999</v>
      </c>
      <c r="N1064" s="2">
        <v>10000000</v>
      </c>
      <c r="O1064" s="2">
        <v>15987748.130000001</v>
      </c>
      <c r="U1064" s="2">
        <v>57062.5</v>
      </c>
      <c r="AB1064" s="2" t="str">
        <f t="shared" si="21"/>
        <v>PKG#1779</v>
      </c>
    </row>
    <row r="1065" spans="1:28" x14ac:dyDescent="0.3">
      <c r="A1065" s="6" t="s">
        <v>70</v>
      </c>
      <c r="B1065" s="6">
        <v>10</v>
      </c>
      <c r="C1065" s="1">
        <v>44347</v>
      </c>
      <c r="D1065" s="1">
        <v>44341</v>
      </c>
      <c r="E1065" s="1">
        <v>44361</v>
      </c>
      <c r="F1065">
        <v>30</v>
      </c>
      <c r="G1065" s="1">
        <v>44391</v>
      </c>
      <c r="H1065" s="1">
        <v>44374</v>
      </c>
      <c r="I1065" s="2">
        <v>9.9996274709701543E-5</v>
      </c>
      <c r="J1065" s="2">
        <v>1030274.11</v>
      </c>
      <c r="K1065" s="2">
        <f>SUMIF('collection only'!D:D,eslam.data!AB1065,'collection only'!E:E)</f>
        <v>11031892.42</v>
      </c>
      <c r="L1065" s="2">
        <v>21344783.289999999</v>
      </c>
      <c r="N1065" s="2">
        <v>10000000</v>
      </c>
      <c r="O1065" s="2">
        <v>17306921.129999999</v>
      </c>
      <c r="U1065" s="2">
        <v>57062.5</v>
      </c>
      <c r="AB1065" s="2" t="str">
        <f t="shared" si="21"/>
        <v>PKG#17710</v>
      </c>
    </row>
    <row r="1066" spans="1:28" x14ac:dyDescent="0.3">
      <c r="A1066" s="6" t="s">
        <v>70</v>
      </c>
      <c r="B1066" s="6">
        <v>11</v>
      </c>
      <c r="C1066" s="1">
        <v>44347</v>
      </c>
      <c r="D1066" s="1">
        <v>44341</v>
      </c>
      <c r="E1066" s="1">
        <v>44361</v>
      </c>
      <c r="F1066">
        <v>30</v>
      </c>
      <c r="G1066" s="1">
        <v>44391</v>
      </c>
      <c r="H1066" s="1">
        <v>44374</v>
      </c>
      <c r="I1066" s="2">
        <v>1.000074505805969E-4</v>
      </c>
      <c r="J1066" s="2">
        <v>1623911.78</v>
      </c>
      <c r="K1066" s="2">
        <f>SUMIF('collection only'!D:D,eslam.data!AB1066,'collection only'!E:E)</f>
        <v>11623911.779999999</v>
      </c>
      <c r="L1066" s="2">
        <v>21344783.289999999</v>
      </c>
      <c r="N1066" s="2">
        <v>10000000</v>
      </c>
      <c r="O1066" s="2">
        <v>19386193.57</v>
      </c>
      <c r="U1066" s="2">
        <v>57062.5</v>
      </c>
      <c r="AB1066" s="2" t="str">
        <f t="shared" si="21"/>
        <v>PKG#17711</v>
      </c>
    </row>
    <row r="1067" spans="1:28" x14ac:dyDescent="0.3">
      <c r="A1067" s="6" t="s">
        <v>70</v>
      </c>
      <c r="B1067" s="6">
        <v>12</v>
      </c>
      <c r="C1067" s="1">
        <v>44347</v>
      </c>
      <c r="D1067" s="1">
        <v>44357</v>
      </c>
      <c r="E1067" s="1">
        <v>44364</v>
      </c>
      <c r="F1067">
        <v>30</v>
      </c>
      <c r="G1067" s="1">
        <v>44394</v>
      </c>
      <c r="H1067" s="1">
        <v>44385</v>
      </c>
      <c r="I1067" s="2">
        <v>17543747.340530399</v>
      </c>
      <c r="J1067" s="2">
        <v>11864115.63070637</v>
      </c>
      <c r="K1067" s="2">
        <f>SUMIF('collection only'!D:D,eslam.data!AB1067,'collection only'!E:E)</f>
        <v>11867471.980009992</v>
      </c>
      <c r="L1067" s="2">
        <v>38888530.630530402</v>
      </c>
      <c r="O1067" s="2">
        <v>16150782.833040001</v>
      </c>
      <c r="U1067" s="2">
        <v>57062.5</v>
      </c>
      <c r="AB1067" s="2" t="str">
        <f t="shared" si="21"/>
        <v>PKG#17712</v>
      </c>
    </row>
    <row r="1068" spans="1:28" x14ac:dyDescent="0.3">
      <c r="A1068" s="6" t="s">
        <v>70</v>
      </c>
      <c r="B1068" s="6">
        <v>13</v>
      </c>
      <c r="C1068" s="1">
        <v>44347</v>
      </c>
      <c r="D1068" s="1">
        <v>44357</v>
      </c>
      <c r="E1068" s="1">
        <v>44371</v>
      </c>
      <c r="F1068">
        <v>30</v>
      </c>
      <c r="G1068" s="1">
        <v>44401</v>
      </c>
      <c r="H1068" s="1">
        <v>44385</v>
      </c>
      <c r="I1068" s="2">
        <v>-1E-4</v>
      </c>
      <c r="J1068" s="2">
        <v>4287396.1799900075</v>
      </c>
      <c r="K1068" s="2">
        <f>SUMIF('collection only'!D:D,eslam.data!AB1068,'collection only'!E:E)</f>
        <v>4287396.1799900085</v>
      </c>
      <c r="L1068" s="2">
        <v>38888530.630530402</v>
      </c>
      <c r="O1068" s="2">
        <v>21640406.623040009</v>
      </c>
      <c r="U1068" s="2">
        <v>57062.5</v>
      </c>
      <c r="AB1068" s="2" t="str">
        <f t="shared" si="21"/>
        <v>PKG#17713</v>
      </c>
    </row>
    <row r="1069" spans="1:28" x14ac:dyDescent="0.3">
      <c r="A1069" s="6" t="s">
        <v>70</v>
      </c>
      <c r="B1069" s="6">
        <v>14</v>
      </c>
      <c r="C1069" s="1">
        <v>44377</v>
      </c>
      <c r="D1069" s="1">
        <v>44387</v>
      </c>
      <c r="E1069" s="1">
        <v>44384</v>
      </c>
      <c r="F1069">
        <v>30</v>
      </c>
      <c r="G1069" s="1">
        <v>44414</v>
      </c>
      <c r="H1069" s="1">
        <v>44385</v>
      </c>
      <c r="I1069" s="2">
        <v>-6.3039938211441045E-4</v>
      </c>
      <c r="J1069" s="2">
        <v>3654358.5</v>
      </c>
      <c r="K1069" s="2">
        <f>SUMIF('collection only'!D:D,eslam.data!AB1069,'collection only'!E:E)</f>
        <v>3654358.5</v>
      </c>
      <c r="L1069" s="2">
        <v>38888530.630000003</v>
      </c>
      <c r="O1069" s="2">
        <v>26319482.800000001</v>
      </c>
      <c r="U1069" s="2">
        <v>57062.5</v>
      </c>
      <c r="AB1069" s="2" t="str">
        <f t="shared" si="21"/>
        <v>PKG#17714</v>
      </c>
    </row>
    <row r="1070" spans="1:28" x14ac:dyDescent="0.3">
      <c r="A1070" s="6" t="s">
        <v>70</v>
      </c>
      <c r="B1070" s="6">
        <v>15</v>
      </c>
      <c r="C1070" s="1">
        <v>44377</v>
      </c>
      <c r="D1070" s="1">
        <v>44387</v>
      </c>
      <c r="E1070" s="1">
        <v>44388</v>
      </c>
      <c r="F1070">
        <v>30</v>
      </c>
      <c r="G1070" s="1">
        <v>44418</v>
      </c>
      <c r="H1070" s="1">
        <v>44392</v>
      </c>
      <c r="I1070" s="2">
        <v>4.3038448095321662E-4</v>
      </c>
      <c r="J1070" s="2">
        <v>29999999.999999959</v>
      </c>
      <c r="K1070" s="2">
        <f>SUMIF('collection only'!D:D,eslam.data!AB1070,'collection only'!E:E)</f>
        <v>30000000</v>
      </c>
      <c r="L1070" s="2">
        <v>38888530.630530387</v>
      </c>
      <c r="O1070" s="2">
        <v>26319482.803040009</v>
      </c>
      <c r="U1070" s="2">
        <v>57062.5</v>
      </c>
      <c r="AB1070" s="2" t="str">
        <f t="shared" si="21"/>
        <v>PKG#17715</v>
      </c>
    </row>
    <row r="1071" spans="1:28" x14ac:dyDescent="0.3">
      <c r="A1071" s="6" t="s">
        <v>70</v>
      </c>
      <c r="B1071" s="6">
        <v>16</v>
      </c>
      <c r="C1071" s="1">
        <v>44377</v>
      </c>
      <c r="D1071" s="1">
        <v>44387</v>
      </c>
      <c r="E1071" s="1">
        <v>44392</v>
      </c>
      <c r="F1071">
        <v>30</v>
      </c>
      <c r="G1071" s="1">
        <v>44422</v>
      </c>
      <c r="H1071" s="1">
        <v>44416</v>
      </c>
      <c r="I1071" s="2">
        <v>49248459.934860237</v>
      </c>
      <c r="J1071" s="2">
        <v>8979568.5092054904</v>
      </c>
      <c r="K1071" s="2">
        <f>SUMIF('collection only'!D:D,eslam.data!AB1071,'collection only'!E:E)</f>
        <v>8978914.1600000001</v>
      </c>
      <c r="L1071" s="2">
        <v>88136990.565390632</v>
      </c>
      <c r="O1071" s="2">
        <v>24945340.303040009</v>
      </c>
      <c r="U1071" s="2">
        <v>415112.5</v>
      </c>
      <c r="AB1071" s="2" t="str">
        <f t="shared" si="21"/>
        <v>PKG#17716</v>
      </c>
    </row>
    <row r="1072" spans="1:28" x14ac:dyDescent="0.3">
      <c r="A1072" s="6" t="s">
        <v>70</v>
      </c>
      <c r="B1072" s="6">
        <v>17</v>
      </c>
      <c r="C1072" s="1">
        <v>44377</v>
      </c>
      <c r="D1072" s="1">
        <v>44387</v>
      </c>
      <c r="E1072" s="1">
        <v>44405</v>
      </c>
      <c r="F1072">
        <v>30</v>
      </c>
      <c r="G1072" s="1">
        <v>44435</v>
      </c>
      <c r="H1072" s="1">
        <v>44418</v>
      </c>
      <c r="I1072" s="2">
        <v>4.5093761920928952E-3</v>
      </c>
      <c r="J1072" s="2">
        <v>311058.51</v>
      </c>
      <c r="K1072" s="2">
        <f>SUMIF('collection only'!D:D,eslam.data!AB1072,'collection only'!E:E)</f>
        <v>311248.17</v>
      </c>
      <c r="L1072" s="2">
        <v>88136990.570000008</v>
      </c>
      <c r="O1072" s="2">
        <v>25343622.640000001</v>
      </c>
      <c r="U1072" s="2">
        <v>415112.5</v>
      </c>
      <c r="AB1072" s="2" t="str">
        <f t="shared" si="21"/>
        <v>PKG#17717</v>
      </c>
    </row>
    <row r="1073" spans="1:28" x14ac:dyDescent="0.3">
      <c r="A1073" s="6" t="s">
        <v>70</v>
      </c>
      <c r="B1073" s="6">
        <v>18</v>
      </c>
      <c r="C1073" s="1">
        <v>44377</v>
      </c>
      <c r="D1073" s="1">
        <v>44387</v>
      </c>
      <c r="E1073" s="1">
        <v>44410</v>
      </c>
      <c r="F1073">
        <v>30</v>
      </c>
      <c r="G1073" s="1">
        <v>44440</v>
      </c>
      <c r="H1073" s="1">
        <v>44441</v>
      </c>
      <c r="I1073" s="2">
        <v>12925810.52</v>
      </c>
      <c r="J1073" s="2">
        <v>15056356.09</v>
      </c>
      <c r="K1073" s="2">
        <f>SUMIF('collection only'!D:D,eslam.data!AB1073,'collection only'!E:E)</f>
        <v>15059090.32</v>
      </c>
      <c r="L1073" s="2">
        <v>101062801.09</v>
      </c>
      <c r="O1073" s="2">
        <v>31043670.300000001</v>
      </c>
      <c r="U1073" s="2">
        <v>415112.5</v>
      </c>
      <c r="AB1073" s="2" t="str">
        <f t="shared" si="21"/>
        <v>PKG#17718</v>
      </c>
    </row>
    <row r="1074" spans="1:28" x14ac:dyDescent="0.3">
      <c r="A1074" s="6" t="s">
        <v>70</v>
      </c>
      <c r="B1074" s="6">
        <v>19</v>
      </c>
      <c r="C1074" s="1">
        <v>44408</v>
      </c>
      <c r="D1074" s="1">
        <v>44402</v>
      </c>
      <c r="E1074" s="1">
        <v>44413</v>
      </c>
      <c r="F1074">
        <v>30</v>
      </c>
      <c r="G1074" s="1">
        <v>44443</v>
      </c>
      <c r="H1074" s="1">
        <v>44455</v>
      </c>
      <c r="I1074" s="2">
        <v>-1E-4</v>
      </c>
      <c r="J1074" s="2">
        <v>6139746.3300000001</v>
      </c>
      <c r="K1074" s="2">
        <f>SUMIF('collection only'!D:D,eslam.data!AB1074,'collection only'!E:E)</f>
        <v>6143418.3099999996</v>
      </c>
      <c r="L1074" s="2">
        <v>101062801.09</v>
      </c>
      <c r="O1074" s="2">
        <v>38754821.030000001</v>
      </c>
      <c r="U1074" s="2">
        <v>528137.5</v>
      </c>
      <c r="AB1074" s="2" t="str">
        <f t="shared" si="21"/>
        <v>PKG#17719</v>
      </c>
    </row>
    <row r="1075" spans="1:28" x14ac:dyDescent="0.3">
      <c r="A1075" s="6" t="s">
        <v>70</v>
      </c>
      <c r="B1075" s="6">
        <v>20</v>
      </c>
      <c r="C1075" s="1">
        <v>44408</v>
      </c>
      <c r="D1075" s="1">
        <v>44402</v>
      </c>
      <c r="E1075" s="1">
        <v>44416</v>
      </c>
      <c r="F1075">
        <v>30</v>
      </c>
      <c r="G1075" s="1">
        <v>44446</v>
      </c>
      <c r="H1075" s="1">
        <v>44488</v>
      </c>
      <c r="I1075" s="2">
        <v>10455877.970000001</v>
      </c>
      <c r="J1075" s="2">
        <v>7622310.5</v>
      </c>
      <c r="K1075" s="2">
        <f>SUMIF('collection only'!D:D,eslam.data!AB1075,'collection only'!E:E)</f>
        <v>7621726.8300000001</v>
      </c>
      <c r="L1075" s="2">
        <v>111518679.06</v>
      </c>
      <c r="O1075" s="2">
        <v>37529135.789999999</v>
      </c>
      <c r="U1075" s="2">
        <v>528137.5</v>
      </c>
      <c r="AB1075" s="2" t="str">
        <f t="shared" si="21"/>
        <v>PKG#17720</v>
      </c>
    </row>
    <row r="1076" spans="1:28" x14ac:dyDescent="0.3">
      <c r="A1076" s="6" t="s">
        <v>70</v>
      </c>
      <c r="B1076" s="6">
        <v>21</v>
      </c>
      <c r="C1076" s="1">
        <v>44408</v>
      </c>
      <c r="D1076" s="1">
        <v>44402</v>
      </c>
      <c r="E1076" s="1">
        <v>44425</v>
      </c>
      <c r="F1076">
        <v>30</v>
      </c>
      <c r="G1076" s="1">
        <v>44455</v>
      </c>
      <c r="H1076" s="1">
        <v>44518</v>
      </c>
      <c r="I1076" s="2">
        <v>10986391.48999998</v>
      </c>
      <c r="J1076" s="2">
        <v>5555354.29</v>
      </c>
      <c r="K1076" s="2">
        <f>SUMIF('collection only'!D:D,eslam.data!AB1076,'collection only'!E:E)</f>
        <v>5553244.96</v>
      </c>
      <c r="L1076" s="2">
        <v>122505070.55</v>
      </c>
      <c r="O1076" s="2">
        <v>33099520.870000001</v>
      </c>
      <c r="U1076" s="2">
        <v>528137.5</v>
      </c>
      <c r="AB1076" s="2" t="str">
        <f t="shared" si="21"/>
        <v>PKG#17721</v>
      </c>
    </row>
    <row r="1077" spans="1:28" x14ac:dyDescent="0.3">
      <c r="A1077" s="6" t="s">
        <v>70</v>
      </c>
      <c r="B1077" s="6">
        <v>22</v>
      </c>
      <c r="C1077" s="1">
        <v>44439</v>
      </c>
      <c r="D1077" s="1">
        <v>44439</v>
      </c>
      <c r="E1077" s="1">
        <v>44439</v>
      </c>
      <c r="F1077">
        <v>30</v>
      </c>
      <c r="G1077" s="1">
        <v>44469</v>
      </c>
      <c r="H1077" s="1">
        <v>44537</v>
      </c>
      <c r="I1077" s="2">
        <v>7592601.0900000175</v>
      </c>
      <c r="J1077" s="2">
        <v>3438276.09</v>
      </c>
      <c r="K1077" s="2">
        <f>SUMIF('collection only'!D:D,eslam.data!AB1077,'collection only'!E:E)</f>
        <v>3436603.03</v>
      </c>
      <c r="L1077" s="2">
        <v>130097671.64</v>
      </c>
      <c r="O1077" s="2">
        <v>29527784.899999999</v>
      </c>
      <c r="U1077" s="2">
        <v>528137.5</v>
      </c>
      <c r="AB1077" s="2" t="str">
        <f t="shared" si="21"/>
        <v>PKG#17722</v>
      </c>
    </row>
    <row r="1078" spans="1:28" x14ac:dyDescent="0.3">
      <c r="A1078" s="6" t="s">
        <v>70</v>
      </c>
      <c r="B1078" s="6">
        <v>23</v>
      </c>
      <c r="C1078" s="1">
        <v>44439</v>
      </c>
      <c r="D1078" s="1">
        <v>44444</v>
      </c>
      <c r="E1078" s="1">
        <v>44447</v>
      </c>
      <c r="F1078">
        <v>30</v>
      </c>
      <c r="G1078" s="1">
        <v>44477</v>
      </c>
      <c r="H1078" s="1">
        <v>44565</v>
      </c>
      <c r="I1078" s="2">
        <v>4755868.700000003</v>
      </c>
      <c r="J1078" s="2">
        <v>4323818.2</v>
      </c>
      <c r="K1078" s="2">
        <f>SUMIF('collection only'!D:D,eslam.data!AB1078,'collection only'!E:E)</f>
        <v>4324164.09</v>
      </c>
      <c r="L1078" s="2">
        <v>134853540.34</v>
      </c>
      <c r="O1078" s="2">
        <v>30254166.649999999</v>
      </c>
      <c r="U1078" s="2">
        <v>674051.5</v>
      </c>
      <c r="AB1078" s="2" t="str">
        <f t="shared" si="21"/>
        <v>PKG#17723</v>
      </c>
    </row>
    <row r="1079" spans="1:28" x14ac:dyDescent="0.3">
      <c r="A1079" s="6" t="s">
        <v>70</v>
      </c>
      <c r="B1079" s="6">
        <v>24</v>
      </c>
      <c r="C1079" s="1">
        <v>44439</v>
      </c>
      <c r="D1079" s="1">
        <v>44444</v>
      </c>
      <c r="E1079" s="1">
        <v>44451</v>
      </c>
      <c r="F1079">
        <v>30</v>
      </c>
      <c r="G1079" s="1">
        <v>44481</v>
      </c>
      <c r="H1079" s="1">
        <v>44587</v>
      </c>
      <c r="I1079" s="2">
        <v>5954515.8899999857</v>
      </c>
      <c r="J1079" s="2">
        <v>4835550.93</v>
      </c>
      <c r="K1079" s="2">
        <f>SUMIF('collection only'!D:D,eslam.data!AB1079,'collection only'!E:E)</f>
        <v>4835218.42</v>
      </c>
      <c r="L1079" s="2">
        <v>140808056.22999999</v>
      </c>
      <c r="O1079" s="2">
        <v>29555882.899999999</v>
      </c>
      <c r="U1079" s="2">
        <v>0</v>
      </c>
      <c r="AB1079" s="2" t="str">
        <f t="shared" si="21"/>
        <v>PKG#17724</v>
      </c>
    </row>
    <row r="1080" spans="1:28" x14ac:dyDescent="0.3">
      <c r="A1080" s="6" t="s">
        <v>70</v>
      </c>
      <c r="B1080" s="6">
        <v>25</v>
      </c>
      <c r="C1080" s="1">
        <v>44469</v>
      </c>
      <c r="D1080" s="1">
        <v>44464</v>
      </c>
      <c r="E1080" s="1">
        <v>44475</v>
      </c>
      <c r="F1080">
        <v>30</v>
      </c>
      <c r="G1080" s="1">
        <v>44505</v>
      </c>
      <c r="H1080" s="1">
        <v>44620</v>
      </c>
      <c r="I1080" s="2">
        <v>3618126.709999979</v>
      </c>
      <c r="J1080" s="2">
        <v>4062127.69</v>
      </c>
      <c r="K1080" s="2">
        <f>SUMIF('collection only'!D:D,eslam.data!AB1080,'collection only'!E:E)</f>
        <v>4062657.22</v>
      </c>
      <c r="L1080" s="2">
        <v>144426182.94</v>
      </c>
      <c r="O1080" s="2">
        <v>30667900.140000001</v>
      </c>
      <c r="U1080" s="2">
        <v>0</v>
      </c>
      <c r="AB1080" s="2" t="str">
        <f t="shared" si="21"/>
        <v>PKG#17725</v>
      </c>
    </row>
    <row r="1081" spans="1:28" x14ac:dyDescent="0.3">
      <c r="A1081" s="6" t="s">
        <v>70</v>
      </c>
      <c r="B1081" s="6">
        <v>26</v>
      </c>
      <c r="C1081" s="1">
        <v>44500</v>
      </c>
      <c r="D1081" s="1">
        <v>44494</v>
      </c>
      <c r="E1081" s="1">
        <v>44503</v>
      </c>
      <c r="F1081">
        <v>30</v>
      </c>
      <c r="G1081" s="1">
        <v>44533</v>
      </c>
      <c r="H1081" s="1">
        <v>44633</v>
      </c>
      <c r="I1081" s="2">
        <v>-9.9997019767761233E-4</v>
      </c>
      <c r="J1081" s="2">
        <v>30000000</v>
      </c>
      <c r="K1081" s="2">
        <f>SUMIF('collection only'!D:D,eslam.data!AB1081,'collection only'!E:E)</f>
        <v>30000000</v>
      </c>
      <c r="L1081" s="2">
        <v>144426182.94</v>
      </c>
      <c r="O1081" s="2">
        <v>30667900.140000001</v>
      </c>
      <c r="U1081" s="2">
        <v>0</v>
      </c>
      <c r="AB1081" s="2" t="str">
        <f t="shared" si="21"/>
        <v>PKG#17726</v>
      </c>
    </row>
    <row r="1082" spans="1:28" x14ac:dyDescent="0.3">
      <c r="A1082" s="6" t="s">
        <v>70</v>
      </c>
      <c r="B1082" s="6">
        <v>27</v>
      </c>
      <c r="C1082" s="1">
        <v>44530</v>
      </c>
      <c r="D1082" s="1">
        <v>44525</v>
      </c>
      <c r="E1082" s="1">
        <v>44537</v>
      </c>
      <c r="F1082">
        <v>30</v>
      </c>
      <c r="G1082" s="1">
        <v>44567</v>
      </c>
      <c r="H1082" s="1">
        <v>44643</v>
      </c>
      <c r="I1082" s="2">
        <v>1336271.099999994</v>
      </c>
      <c r="J1082" s="2">
        <v>1920178.92</v>
      </c>
      <c r="K1082" s="2">
        <f>SUMIF('collection only'!D:D,eslam.data!AB1082,'collection only'!E:E)</f>
        <v>1920749.49</v>
      </c>
      <c r="L1082" s="2">
        <v>145762454.03999999</v>
      </c>
      <c r="O1082" s="2">
        <v>31729493.34</v>
      </c>
      <c r="U1082" s="2">
        <v>0</v>
      </c>
      <c r="AB1082" s="2" t="str">
        <f t="shared" si="21"/>
        <v>PKG#17727</v>
      </c>
    </row>
    <row r="1083" spans="1:28" x14ac:dyDescent="0.3">
      <c r="A1083" s="6" t="s">
        <v>70</v>
      </c>
      <c r="B1083" s="6">
        <v>28</v>
      </c>
      <c r="C1083" s="1">
        <v>44620</v>
      </c>
      <c r="D1083" s="1">
        <v>44620</v>
      </c>
      <c r="E1083" s="1">
        <v>44650</v>
      </c>
      <c r="F1083">
        <v>30</v>
      </c>
      <c r="G1083" s="1">
        <v>44680</v>
      </c>
      <c r="H1083" s="1">
        <v>44650</v>
      </c>
      <c r="I1083" s="2">
        <v>4959294.7700000107</v>
      </c>
      <c r="J1083" s="2">
        <v>3761592.26</v>
      </c>
      <c r="K1083" s="2">
        <f>SUMIF('collection only'!D:D,eslam.data!AB1083,'collection only'!E:E)</f>
        <v>3761281.17</v>
      </c>
      <c r="L1083" s="2">
        <v>150721748.81</v>
      </c>
      <c r="O1083" s="2">
        <v>31076204.59</v>
      </c>
      <c r="U1083" s="2">
        <v>0</v>
      </c>
      <c r="AB1083" s="2" t="str">
        <f t="shared" si="21"/>
        <v>PKG#17728</v>
      </c>
    </row>
    <row r="1084" spans="1:28" x14ac:dyDescent="0.3">
      <c r="A1084" s="6" t="s">
        <v>70</v>
      </c>
      <c r="B1084" s="6">
        <v>29</v>
      </c>
      <c r="C1084" s="1">
        <v>44620</v>
      </c>
      <c r="D1084" s="1">
        <v>44620</v>
      </c>
      <c r="E1084" s="1">
        <v>44650</v>
      </c>
      <c r="F1084">
        <v>30</v>
      </c>
      <c r="G1084" s="1">
        <v>44680</v>
      </c>
      <c r="H1084" s="1">
        <v>44656</v>
      </c>
      <c r="I1084" s="2">
        <v>-1E-4</v>
      </c>
      <c r="J1084" s="2">
        <v>30000000</v>
      </c>
      <c r="K1084" s="2">
        <f>SUMIF('collection only'!D:D,eslam.data!AB1084,'collection only'!E:E)</f>
        <v>30000000</v>
      </c>
      <c r="L1084" s="2">
        <v>150721748.81</v>
      </c>
      <c r="O1084" s="2">
        <v>31076204.59</v>
      </c>
      <c r="U1084" s="2">
        <v>0</v>
      </c>
      <c r="AB1084" s="2" t="str">
        <f t="shared" si="21"/>
        <v>PKG#17729</v>
      </c>
    </row>
    <row r="1085" spans="1:28" x14ac:dyDescent="0.3">
      <c r="A1085" s="6" t="s">
        <v>70</v>
      </c>
      <c r="B1085" s="6">
        <v>30</v>
      </c>
      <c r="C1085" s="1">
        <v>44561</v>
      </c>
      <c r="D1085" s="1">
        <v>44560</v>
      </c>
      <c r="E1085" s="1">
        <v>44566</v>
      </c>
      <c r="F1085">
        <v>30</v>
      </c>
      <c r="G1085" s="1">
        <v>44596</v>
      </c>
      <c r="H1085" s="1">
        <v>44669</v>
      </c>
      <c r="I1085" s="2">
        <v>13573272.68999997</v>
      </c>
      <c r="J1085" s="2">
        <v>11173851.869999999</v>
      </c>
      <c r="K1085" s="2">
        <f>SUMIF('collection only'!D:D,eslam.data!AB1085,'collection only'!E:E)</f>
        <v>11174297.33</v>
      </c>
      <c r="L1085" s="2">
        <v>164295021.5</v>
      </c>
      <c r="O1085" s="2">
        <v>32011659.59</v>
      </c>
      <c r="U1085" s="2">
        <v>0</v>
      </c>
      <c r="AB1085" s="2" t="str">
        <f t="shared" si="21"/>
        <v>PKG#17730</v>
      </c>
    </row>
    <row r="1086" spans="1:28" x14ac:dyDescent="0.3">
      <c r="A1086" s="6" t="s">
        <v>70</v>
      </c>
      <c r="B1086" s="6">
        <v>31</v>
      </c>
      <c r="C1086" s="1">
        <v>44681</v>
      </c>
      <c r="D1086" s="1">
        <v>44669</v>
      </c>
      <c r="E1086" s="1">
        <v>44669</v>
      </c>
      <c r="F1086">
        <v>30</v>
      </c>
      <c r="G1086" s="1">
        <v>44699</v>
      </c>
      <c r="H1086" s="1">
        <v>44670</v>
      </c>
      <c r="I1086" s="2">
        <v>-1E-4</v>
      </c>
      <c r="J1086" s="2">
        <v>20000000</v>
      </c>
      <c r="K1086" s="2">
        <f>SUMIF('collection only'!D:D,eslam.data!AB1086,'collection only'!E:E)</f>
        <v>20000000</v>
      </c>
      <c r="L1086" s="2">
        <v>164295021.5</v>
      </c>
      <c r="O1086" s="2">
        <v>32011659.59</v>
      </c>
      <c r="U1086" s="2">
        <v>1244836</v>
      </c>
      <c r="AB1086" s="2" t="str">
        <f t="shared" si="21"/>
        <v>PKG#17731</v>
      </c>
    </row>
    <row r="1087" spans="1:28" x14ac:dyDescent="0.3">
      <c r="A1087" s="6" t="s">
        <v>70</v>
      </c>
      <c r="B1087" s="6">
        <v>32</v>
      </c>
      <c r="C1087" s="1">
        <v>44592</v>
      </c>
      <c r="D1087" s="1">
        <v>44592</v>
      </c>
      <c r="E1087" s="1">
        <v>44602</v>
      </c>
      <c r="F1087">
        <v>30</v>
      </c>
      <c r="G1087" s="1">
        <v>44632</v>
      </c>
      <c r="H1087" s="1">
        <v>44691</v>
      </c>
      <c r="I1087" s="2">
        <v>10655190.55000001</v>
      </c>
      <c r="J1087" s="2">
        <v>9586713.9800000004</v>
      </c>
      <c r="K1087" s="2">
        <f>SUMIF('collection only'!D:D,eslam.data!AB1087,'collection only'!E:E)</f>
        <v>9586612.7200000007</v>
      </c>
      <c r="L1087" s="2">
        <v>174950212.05000001</v>
      </c>
      <c r="O1087" s="2">
        <v>31704142.350000001</v>
      </c>
      <c r="U1087" s="2">
        <v>0</v>
      </c>
      <c r="AB1087" s="2" t="str">
        <f t="shared" si="21"/>
        <v>PKG#17732</v>
      </c>
    </row>
    <row r="1088" spans="1:28" x14ac:dyDescent="0.3">
      <c r="A1088" s="6" t="s">
        <v>70</v>
      </c>
      <c r="B1088" s="6">
        <v>33</v>
      </c>
      <c r="C1088" s="1">
        <v>44651</v>
      </c>
      <c r="D1088" s="1">
        <v>44648</v>
      </c>
      <c r="E1088" s="1">
        <v>44703</v>
      </c>
      <c r="F1088">
        <v>30</v>
      </c>
      <c r="G1088" s="1">
        <v>44733</v>
      </c>
      <c r="K1088" s="2">
        <f>SUMIF('collection only'!D:D,eslam.data!AB1088,'collection only'!E:E)</f>
        <v>9774603.6300000008</v>
      </c>
      <c r="U1088" s="2">
        <v>0</v>
      </c>
      <c r="AB1088" s="2" t="str">
        <f t="shared" si="21"/>
        <v>PKG#17733</v>
      </c>
    </row>
    <row r="1089" spans="1:28" x14ac:dyDescent="0.3">
      <c r="A1089" s="6" t="s">
        <v>70</v>
      </c>
      <c r="B1089" s="6">
        <v>34</v>
      </c>
      <c r="C1089" s="1">
        <v>44620</v>
      </c>
      <c r="D1089" s="1">
        <v>44621</v>
      </c>
      <c r="E1089" s="1">
        <v>44626</v>
      </c>
      <c r="F1089">
        <v>30</v>
      </c>
      <c r="G1089" s="1">
        <v>44656</v>
      </c>
      <c r="H1089" s="1">
        <v>44713</v>
      </c>
      <c r="I1089" s="2">
        <v>4083110.25</v>
      </c>
      <c r="J1089" s="2">
        <v>3242747.22</v>
      </c>
      <c r="K1089" s="2">
        <f>SUMIF('collection only'!D:D,eslam.data!AB1089,'collection only'!E:E)</f>
        <v>3243420.79</v>
      </c>
      <c r="L1089" s="2">
        <v>189971239</v>
      </c>
      <c r="O1089" s="2">
        <v>33248463</v>
      </c>
      <c r="S1089" s="2">
        <v>5813429</v>
      </c>
      <c r="T1089" s="2">
        <v>5813429</v>
      </c>
      <c r="U1089" s="2">
        <v>1266148</v>
      </c>
      <c r="AB1089" s="2" t="str">
        <f t="shared" si="21"/>
        <v>PKG#17734</v>
      </c>
    </row>
    <row r="1090" spans="1:28" x14ac:dyDescent="0.3">
      <c r="A1090" s="6" t="s">
        <v>70</v>
      </c>
      <c r="B1090" s="6">
        <v>35</v>
      </c>
      <c r="C1090" s="1">
        <v>44681</v>
      </c>
      <c r="D1090" s="1">
        <v>44671</v>
      </c>
      <c r="E1090" s="1">
        <v>44720</v>
      </c>
      <c r="F1090">
        <v>30</v>
      </c>
      <c r="G1090" s="1">
        <v>44750</v>
      </c>
      <c r="H1090" s="1">
        <v>44720</v>
      </c>
      <c r="I1090" s="2">
        <v>20620247</v>
      </c>
      <c r="J1090" s="2">
        <v>14874314.24</v>
      </c>
      <c r="K1090" s="2">
        <f>SUMIF('collection only'!D:D,eslam.data!AB1090,'collection only'!E:E)</f>
        <v>14874314</v>
      </c>
      <c r="L1090" s="2">
        <v>210591486</v>
      </c>
      <c r="O1090" s="2">
        <v>32687951</v>
      </c>
      <c r="S1090" s="2">
        <v>6340697.5</v>
      </c>
      <c r="T1090" s="2">
        <v>6340697.5</v>
      </c>
      <c r="U1090" s="2">
        <v>1273436</v>
      </c>
      <c r="AB1090" s="2" t="str">
        <f t="shared" si="21"/>
        <v>PKG#17735</v>
      </c>
    </row>
    <row r="1091" spans="1:28" x14ac:dyDescent="0.3">
      <c r="A1091" s="6" t="s">
        <v>70</v>
      </c>
      <c r="B1091" s="6">
        <v>36</v>
      </c>
      <c r="C1091" s="1">
        <v>44651</v>
      </c>
      <c r="D1091" s="1">
        <v>44648</v>
      </c>
      <c r="E1091" s="1">
        <v>44658</v>
      </c>
      <c r="F1091">
        <v>30</v>
      </c>
      <c r="G1091" s="1">
        <v>44688</v>
      </c>
      <c r="H1091" s="1">
        <v>44777</v>
      </c>
      <c r="I1091" s="2">
        <v>41964961.540000021</v>
      </c>
      <c r="J1091" s="2">
        <v>32974130.899999999</v>
      </c>
      <c r="K1091" s="2">
        <f>SUMIF('collection only'!D:D,eslam.data!AB1091,'collection only'!E:E)</f>
        <v>32974130.899999999</v>
      </c>
      <c r="L1091" s="2">
        <v>252556447.53999999</v>
      </c>
      <c r="O1091" s="2">
        <v>55952679</v>
      </c>
      <c r="S1091" s="2">
        <v>8027886.0350000001</v>
      </c>
      <c r="T1091" s="2">
        <v>8027886.0350000001</v>
      </c>
      <c r="U1091" s="2">
        <v>2506369.8199999998</v>
      </c>
      <c r="AB1091" s="2" t="str">
        <f t="shared" ref="AB1091:AB1154" si="22">A1091&amp;B1091</f>
        <v>PKG#17736</v>
      </c>
    </row>
    <row r="1092" spans="1:28" x14ac:dyDescent="0.3">
      <c r="A1092" s="6" t="s">
        <v>70</v>
      </c>
      <c r="B1092" s="6">
        <v>37</v>
      </c>
      <c r="C1092" s="1">
        <v>44651</v>
      </c>
      <c r="D1092" s="1">
        <v>44663</v>
      </c>
      <c r="E1092" s="1">
        <v>44663</v>
      </c>
      <c r="F1092">
        <v>30</v>
      </c>
      <c r="G1092" s="1">
        <v>44693</v>
      </c>
      <c r="H1092" s="1">
        <v>44787</v>
      </c>
      <c r="I1092" s="2">
        <v>3201525.3799999361</v>
      </c>
      <c r="J1092" s="2">
        <v>2963171.82</v>
      </c>
      <c r="K1092" s="2">
        <f>SUMIF('collection only'!D:D,eslam.data!AB1092,'collection only'!E:E)</f>
        <v>2963171.8200000003</v>
      </c>
      <c r="L1092" s="2">
        <v>255757972.91999999</v>
      </c>
      <c r="O1092" s="2">
        <v>55952679</v>
      </c>
      <c r="S1092" s="2">
        <v>8111926.0800000001</v>
      </c>
      <c r="T1092" s="2">
        <v>8111926.0800000001</v>
      </c>
      <c r="U1092" s="2">
        <v>1543023.5</v>
      </c>
      <c r="AB1092" s="2" t="str">
        <f t="shared" si="22"/>
        <v>PKG#17737</v>
      </c>
    </row>
    <row r="1093" spans="1:28" x14ac:dyDescent="0.3">
      <c r="A1093" s="6" t="s">
        <v>70</v>
      </c>
      <c r="B1093" s="6">
        <v>38</v>
      </c>
      <c r="C1093" s="1">
        <v>44681</v>
      </c>
      <c r="D1093" s="1">
        <v>44671</v>
      </c>
      <c r="E1093" s="1">
        <v>44685</v>
      </c>
      <c r="F1093">
        <v>30</v>
      </c>
      <c r="G1093" s="1">
        <v>44715</v>
      </c>
      <c r="H1093" s="1">
        <v>44788</v>
      </c>
      <c r="I1093" s="2">
        <v>113074932.04000001</v>
      </c>
      <c r="J1093" s="2">
        <v>40830987.189999998</v>
      </c>
      <c r="K1093" s="2">
        <f>SUMIF('collection only'!D:D,eslam.data!AB1093,'collection only'!E:E)</f>
        <v>40830987.189999998</v>
      </c>
      <c r="L1093" s="2">
        <v>368832904.95999998</v>
      </c>
      <c r="O1093" s="2">
        <v>41102851</v>
      </c>
      <c r="R1093" s="2">
        <v>430147</v>
      </c>
      <c r="S1093" s="2">
        <v>10708897.324999999</v>
      </c>
      <c r="T1093" s="2">
        <v>10708897.324999999</v>
      </c>
      <c r="U1093" s="2">
        <v>8967998.5</v>
      </c>
      <c r="AB1093" s="2" t="str">
        <f t="shared" si="22"/>
        <v>PKG#17738</v>
      </c>
    </row>
    <row r="1094" spans="1:28" x14ac:dyDescent="0.3">
      <c r="A1094" s="6" t="s">
        <v>70</v>
      </c>
      <c r="B1094" s="6">
        <v>39</v>
      </c>
      <c r="C1094" s="1">
        <v>44712</v>
      </c>
      <c r="D1094" s="1">
        <v>44706</v>
      </c>
      <c r="E1094" s="1">
        <v>44716</v>
      </c>
      <c r="F1094">
        <v>30</v>
      </c>
      <c r="G1094" s="1">
        <v>44746</v>
      </c>
      <c r="H1094" s="1">
        <v>44837</v>
      </c>
      <c r="I1094" s="2">
        <v>62332263.270000041</v>
      </c>
      <c r="J1094" s="2">
        <v>24380106.600000001</v>
      </c>
      <c r="K1094" s="2">
        <f>SUMIF('collection only'!D:D,eslam.data!AB1094,'collection only'!E:E)</f>
        <v>24380106.600000001</v>
      </c>
      <c r="L1094" s="2">
        <v>431165168.23000002</v>
      </c>
      <c r="O1094" s="2">
        <v>36844292</v>
      </c>
      <c r="U1094" s="2">
        <v>0</v>
      </c>
      <c r="AB1094" s="2" t="str">
        <f t="shared" si="22"/>
        <v>PKG#17739</v>
      </c>
    </row>
    <row r="1095" spans="1:28" x14ac:dyDescent="0.3">
      <c r="A1095" s="6" t="s">
        <v>70</v>
      </c>
      <c r="B1095" s="6">
        <v>40</v>
      </c>
      <c r="C1095" s="1">
        <v>44773</v>
      </c>
      <c r="D1095" s="1">
        <v>44773</v>
      </c>
      <c r="E1095" s="1">
        <v>44773</v>
      </c>
      <c r="F1095">
        <v>30</v>
      </c>
      <c r="G1095" s="1">
        <v>44803</v>
      </c>
      <c r="H1095" s="1">
        <v>44887</v>
      </c>
      <c r="I1095" s="2">
        <v>2265658.5799999828</v>
      </c>
      <c r="J1095" s="2">
        <v>1E-4</v>
      </c>
      <c r="K1095" s="2">
        <f>SUMIF('collection only'!D:D,eslam.data!AB1095,'collection only'!E:E)</f>
        <v>1E-4</v>
      </c>
      <c r="L1095" s="2">
        <v>433430826.81</v>
      </c>
      <c r="O1095" s="2">
        <v>36844292</v>
      </c>
      <c r="R1095" s="2">
        <v>430147</v>
      </c>
      <c r="U1095" s="2">
        <v>0</v>
      </c>
      <c r="AB1095" s="2" t="str">
        <f t="shared" si="22"/>
        <v>PKG#17740</v>
      </c>
    </row>
    <row r="1096" spans="1:28" x14ac:dyDescent="0.3">
      <c r="A1096" s="6" t="s">
        <v>70</v>
      </c>
      <c r="B1096" s="6">
        <v>41</v>
      </c>
      <c r="C1096" s="1">
        <v>44742</v>
      </c>
      <c r="D1096" s="1">
        <v>44737</v>
      </c>
      <c r="E1096" s="1">
        <v>44747</v>
      </c>
      <c r="F1096">
        <v>30</v>
      </c>
      <c r="G1096" s="1">
        <v>44777</v>
      </c>
      <c r="H1096" s="1">
        <v>44887</v>
      </c>
      <c r="I1096" s="2">
        <v>16308262.75999999</v>
      </c>
      <c r="J1096" s="2">
        <v>1E-4</v>
      </c>
      <c r="K1096" s="2">
        <f>SUMIF('collection only'!D:D,eslam.data!AB1096,'collection only'!E:E)</f>
        <v>1.0000000000000001E-5</v>
      </c>
      <c r="L1096" s="2">
        <v>449739089.56999999</v>
      </c>
      <c r="O1096" s="2">
        <v>23473659</v>
      </c>
      <c r="U1096" s="2">
        <v>0</v>
      </c>
      <c r="AB1096" s="2" t="str">
        <f t="shared" si="22"/>
        <v>PKG#17741</v>
      </c>
    </row>
    <row r="1097" spans="1:28" x14ac:dyDescent="0.3">
      <c r="A1097" s="6" t="s">
        <v>70</v>
      </c>
      <c r="B1097" s="6">
        <v>42</v>
      </c>
      <c r="C1097" s="1">
        <v>44834</v>
      </c>
      <c r="D1097" s="1">
        <v>44834</v>
      </c>
      <c r="E1097" s="1">
        <v>44834</v>
      </c>
      <c r="F1097">
        <v>30</v>
      </c>
      <c r="G1097" s="1">
        <v>44864</v>
      </c>
      <c r="H1097" s="1">
        <v>44979</v>
      </c>
      <c r="I1097" s="2">
        <v>25575904.540000021</v>
      </c>
      <c r="J1097" s="2">
        <v>4207031.92</v>
      </c>
      <c r="K1097" s="2">
        <f>SUMIF('collection only'!D:D,eslam.data!AB1097,'collection only'!E:E)</f>
        <v>4198626.99</v>
      </c>
      <c r="L1097" s="2">
        <v>475314994.11000001</v>
      </c>
      <c r="U1097" s="2">
        <v>0</v>
      </c>
      <c r="AB1097" s="2" t="str">
        <f t="shared" si="22"/>
        <v>PKG#17742</v>
      </c>
    </row>
    <row r="1098" spans="1:28" x14ac:dyDescent="0.3">
      <c r="A1098" s="6" t="s">
        <v>70</v>
      </c>
      <c r="B1098" s="6">
        <v>43</v>
      </c>
      <c r="C1098" s="1">
        <v>44957</v>
      </c>
      <c r="D1098" s="1">
        <v>44951</v>
      </c>
      <c r="E1098" s="1">
        <v>45029</v>
      </c>
      <c r="F1098">
        <v>30</v>
      </c>
      <c r="G1098" s="1">
        <v>45059</v>
      </c>
      <c r="H1098" s="1">
        <v>45029</v>
      </c>
      <c r="I1098" s="2">
        <v>-1403499.790000021</v>
      </c>
      <c r="J1098" s="2">
        <v>14488837.890000001</v>
      </c>
      <c r="K1098" s="2">
        <f>SUMIF('collection only'!D:D,eslam.data!AB1098,'collection only'!E:E)</f>
        <v>14488992.220000001</v>
      </c>
      <c r="L1098" s="2">
        <v>473911494.31999999</v>
      </c>
      <c r="O1098" s="2">
        <v>23473659</v>
      </c>
      <c r="P1098" s="2">
        <v>399954494</v>
      </c>
      <c r="R1098" s="2">
        <v>430147.49</v>
      </c>
      <c r="S1098" s="2">
        <v>12864128.305</v>
      </c>
      <c r="T1098" s="2">
        <v>12864128.305</v>
      </c>
      <c r="U1098" s="2">
        <v>3512870.7</v>
      </c>
      <c r="AB1098" s="2" t="str">
        <f t="shared" si="22"/>
        <v>PKG#17743</v>
      </c>
    </row>
    <row r="1099" spans="1:28" x14ac:dyDescent="0.3">
      <c r="A1099" s="6" t="s">
        <v>70</v>
      </c>
      <c r="B1099" s="6">
        <v>44</v>
      </c>
      <c r="C1099" s="1">
        <v>44957</v>
      </c>
      <c r="D1099" s="1">
        <v>44951</v>
      </c>
      <c r="E1099" s="1">
        <v>45029</v>
      </c>
      <c r="F1099">
        <v>30</v>
      </c>
      <c r="G1099" s="1">
        <v>45059</v>
      </c>
      <c r="H1099" s="1">
        <v>45071</v>
      </c>
      <c r="I1099" s="2">
        <v>59788309.639999993</v>
      </c>
      <c r="J1099" s="2">
        <v>17144236.059999999</v>
      </c>
      <c r="K1099" s="2">
        <f>SUMIF('collection only'!D:D,eslam.data!AB1099,'collection only'!E:E)</f>
        <v>17144236.059999999</v>
      </c>
      <c r="L1099" s="2">
        <v>533699803.95999998</v>
      </c>
      <c r="O1099" s="2">
        <v>11107434</v>
      </c>
      <c r="P1099" s="2">
        <v>448361770</v>
      </c>
      <c r="R1099" s="2">
        <v>430147.49</v>
      </c>
      <c r="S1099" s="2">
        <v>13994560.619999999</v>
      </c>
      <c r="T1099" s="2">
        <v>13994560.619999999</v>
      </c>
      <c r="U1099" s="2">
        <v>4392870.7</v>
      </c>
      <c r="AB1099" s="2" t="str">
        <f t="shared" si="22"/>
        <v>PKG#17744</v>
      </c>
    </row>
    <row r="1100" spans="1:28" x14ac:dyDescent="0.3">
      <c r="A1100" s="6" t="s">
        <v>70</v>
      </c>
      <c r="B1100" s="6">
        <v>45</v>
      </c>
      <c r="C1100" s="1">
        <v>44804</v>
      </c>
      <c r="D1100" s="1">
        <v>44798</v>
      </c>
      <c r="E1100" s="1">
        <v>44811</v>
      </c>
      <c r="F1100">
        <v>30</v>
      </c>
      <c r="G1100" s="1">
        <v>44841</v>
      </c>
      <c r="H1100" s="1">
        <v>45092</v>
      </c>
      <c r="I1100" s="2">
        <v>102598790.27</v>
      </c>
      <c r="J1100" s="2">
        <v>15002016.49</v>
      </c>
      <c r="K1100" s="2">
        <f>SUMIF('collection only'!D:D,eslam.data!AB1100,'collection only'!E:E)</f>
        <v>15002016.49</v>
      </c>
      <c r="L1100" s="2">
        <v>576510284.59000003</v>
      </c>
      <c r="O1100" s="2">
        <v>12544287.369999999</v>
      </c>
      <c r="P1100" s="2">
        <v>474871564.16000003</v>
      </c>
      <c r="R1100" s="2">
        <v>430147.49</v>
      </c>
      <c r="S1100" s="2">
        <v>14726364.300000001</v>
      </c>
      <c r="T1100" s="2">
        <v>14726364.300000001</v>
      </c>
      <c r="U1100" s="2">
        <v>4392870.7</v>
      </c>
      <c r="AB1100" s="2" t="str">
        <f t="shared" si="22"/>
        <v>PKG#17745</v>
      </c>
    </row>
    <row r="1101" spans="1:28" x14ac:dyDescent="0.3">
      <c r="A1101" s="6" t="s">
        <v>70</v>
      </c>
      <c r="B1101" s="6">
        <v>46</v>
      </c>
      <c r="C1101" s="1">
        <v>44834</v>
      </c>
      <c r="D1101" s="1">
        <v>44829</v>
      </c>
      <c r="E1101" s="1">
        <v>44851</v>
      </c>
      <c r="F1101">
        <v>30</v>
      </c>
      <c r="G1101" s="1">
        <v>44881</v>
      </c>
      <c r="H1101" s="1">
        <v>45123</v>
      </c>
      <c r="I1101" s="2">
        <v>-22395666.320000049</v>
      </c>
      <c r="J1101" s="2">
        <v>3056265.5</v>
      </c>
      <c r="K1101" s="2">
        <f>SUMIF('collection only'!D:D,eslam.data!AB1101,'collection only'!E:E)</f>
        <v>3048300.98</v>
      </c>
      <c r="L1101" s="2">
        <v>554114618.26999998</v>
      </c>
      <c r="O1101" s="2">
        <v>12544287.369999999</v>
      </c>
      <c r="P1101" s="2">
        <v>479879018.92000002</v>
      </c>
      <c r="R1101" s="2">
        <v>430147</v>
      </c>
      <c r="S1101" s="2">
        <v>14857839.5</v>
      </c>
      <c r="T1101" s="2">
        <v>14857839.5</v>
      </c>
      <c r="U1101" s="2">
        <v>8396085.6999999993</v>
      </c>
      <c r="AB1101" s="2" t="str">
        <f t="shared" si="22"/>
        <v>PKG#17746</v>
      </c>
    </row>
    <row r="1102" spans="1:28" x14ac:dyDescent="0.3">
      <c r="A1102" s="6" t="s">
        <v>70</v>
      </c>
      <c r="B1102" s="6">
        <v>47</v>
      </c>
      <c r="C1102" s="1">
        <v>45107</v>
      </c>
      <c r="D1102" s="1">
        <v>45102</v>
      </c>
      <c r="E1102" s="1">
        <v>44972</v>
      </c>
      <c r="F1102">
        <v>30</v>
      </c>
      <c r="G1102" s="1">
        <v>45002</v>
      </c>
      <c r="H1102" s="1">
        <v>45141</v>
      </c>
      <c r="I1102" s="2">
        <v>6780617.5099999905</v>
      </c>
      <c r="J1102" s="2">
        <v>4274854.67</v>
      </c>
      <c r="K1102" s="2">
        <f>SUMIF('collection only'!D:D,eslam.data!AB1102,'collection only'!E:E)</f>
        <v>4274072.25</v>
      </c>
      <c r="L1102" s="2">
        <v>560895235.77999997</v>
      </c>
      <c r="O1102" s="2">
        <v>10901184.51</v>
      </c>
      <c r="P1102" s="2">
        <v>486669436</v>
      </c>
      <c r="R1102" s="2">
        <v>430147</v>
      </c>
      <c r="S1102" s="2">
        <v>14994854.5</v>
      </c>
      <c r="T1102" s="2">
        <v>14994854.5</v>
      </c>
      <c r="U1102" s="2">
        <v>8396085.6999999993</v>
      </c>
      <c r="AB1102" s="2" t="str">
        <f t="shared" si="22"/>
        <v>PKG#17747</v>
      </c>
    </row>
    <row r="1103" spans="1:28" x14ac:dyDescent="0.3">
      <c r="A1103" s="6" t="s">
        <v>70</v>
      </c>
      <c r="B1103" s="6">
        <v>48</v>
      </c>
      <c r="C1103" s="1">
        <v>45016</v>
      </c>
      <c r="D1103" s="1">
        <v>45010</v>
      </c>
      <c r="E1103" s="1">
        <v>45011</v>
      </c>
      <c r="F1103">
        <v>30</v>
      </c>
      <c r="G1103" s="1">
        <v>45041</v>
      </c>
      <c r="J1103" s="2">
        <v>4111000</v>
      </c>
      <c r="K1103" s="2">
        <f>SUMIF('collection only'!D:D,eslam.data!AB1103,'collection only'!E:E)</f>
        <v>9.9999999999999995E-7</v>
      </c>
      <c r="U1103" s="2">
        <v>0</v>
      </c>
      <c r="AB1103" s="2" t="str">
        <f t="shared" si="22"/>
        <v>PKG#17748</v>
      </c>
    </row>
    <row r="1104" spans="1:28" x14ac:dyDescent="0.3">
      <c r="A1104" s="6" t="s">
        <v>70</v>
      </c>
      <c r="B1104" s="6">
        <v>49</v>
      </c>
      <c r="C1104" s="1">
        <v>45046</v>
      </c>
      <c r="D1104" s="1">
        <v>45046</v>
      </c>
      <c r="E1104" s="1">
        <v>45060</v>
      </c>
      <c r="F1104">
        <v>30</v>
      </c>
      <c r="G1104" s="1">
        <v>45090</v>
      </c>
      <c r="J1104" s="2">
        <v>1E-4</v>
      </c>
      <c r="K1104" s="2">
        <f>SUMIF('collection only'!D:D,eslam.data!AB1104,'collection only'!E:E)</f>
        <v>9.9999999999999995E-7</v>
      </c>
      <c r="U1104" s="2">
        <v>0</v>
      </c>
      <c r="AB1104" s="2" t="str">
        <f t="shared" si="22"/>
        <v>PKG#17749</v>
      </c>
    </row>
    <row r="1105" spans="1:28" x14ac:dyDescent="0.3">
      <c r="A1105" s="6" t="s">
        <v>70</v>
      </c>
      <c r="B1105" s="6">
        <v>50</v>
      </c>
      <c r="C1105" s="1">
        <v>45077</v>
      </c>
      <c r="D1105" s="1">
        <v>45077</v>
      </c>
      <c r="E1105" s="1">
        <v>45081</v>
      </c>
      <c r="F1105">
        <v>30</v>
      </c>
      <c r="G1105" s="1">
        <v>45111</v>
      </c>
      <c r="J1105" s="2">
        <v>1E-3</v>
      </c>
      <c r="K1105" s="2">
        <f>SUMIF('collection only'!D:D,eslam.data!AB1105,'collection only'!E:E)</f>
        <v>9.9999999999999995E-7</v>
      </c>
      <c r="U1105" s="2">
        <v>0</v>
      </c>
      <c r="AB1105" s="2" t="str">
        <f t="shared" si="22"/>
        <v>PKG#17750</v>
      </c>
    </row>
    <row r="1106" spans="1:28" x14ac:dyDescent="0.3">
      <c r="A1106" s="6" t="s">
        <v>70</v>
      </c>
      <c r="B1106" s="6">
        <v>51</v>
      </c>
      <c r="C1106" s="1">
        <v>45107</v>
      </c>
      <c r="D1106" s="1">
        <v>45102</v>
      </c>
      <c r="E1106" s="1">
        <v>45102</v>
      </c>
      <c r="F1106">
        <v>30</v>
      </c>
      <c r="G1106" s="1">
        <v>45132</v>
      </c>
      <c r="J1106" s="2">
        <v>1E-3</v>
      </c>
      <c r="K1106" s="2">
        <f>SUMIF('collection only'!D:D,eslam.data!AB1106,'collection only'!E:E)</f>
        <v>9.9999999999999995E-7</v>
      </c>
      <c r="U1106" s="2">
        <v>0</v>
      </c>
      <c r="AB1106" s="2" t="str">
        <f t="shared" si="22"/>
        <v>PKG#17751</v>
      </c>
    </row>
    <row r="1107" spans="1:28" x14ac:dyDescent="0.3">
      <c r="A1107" s="6" t="s">
        <v>70</v>
      </c>
      <c r="B1107" s="6">
        <v>52</v>
      </c>
      <c r="C1107" s="1">
        <v>45138</v>
      </c>
      <c r="D1107" s="1">
        <v>45148</v>
      </c>
      <c r="E1107" s="1">
        <v>45152</v>
      </c>
      <c r="F1107">
        <v>30</v>
      </c>
      <c r="G1107" s="1">
        <v>45182</v>
      </c>
      <c r="J1107" s="2">
        <v>45000000</v>
      </c>
      <c r="K1107" s="2">
        <f>SUMIF('collection only'!D:D,eslam.data!AB1107,'collection only'!E:E)</f>
        <v>9.9999999999999995E-7</v>
      </c>
      <c r="U1107" s="2">
        <v>0</v>
      </c>
      <c r="AB1107" s="2" t="str">
        <f t="shared" si="22"/>
        <v>PKG#17752</v>
      </c>
    </row>
    <row r="1108" spans="1:28" x14ac:dyDescent="0.3">
      <c r="A1108" s="6" t="s">
        <v>70</v>
      </c>
      <c r="B1108" s="6">
        <v>53</v>
      </c>
      <c r="C1108" s="1">
        <v>45230</v>
      </c>
      <c r="D1108" s="1">
        <v>45244</v>
      </c>
      <c r="E1108" s="1">
        <v>45244</v>
      </c>
      <c r="F1108">
        <v>30</v>
      </c>
      <c r="G1108" s="1">
        <v>45274</v>
      </c>
      <c r="J1108" s="2">
        <v>5000000</v>
      </c>
      <c r="K1108" s="2">
        <f>SUMIF('collection only'!D:D,eslam.data!AB1108,'collection only'!E:E)</f>
        <v>9.9999999999999995E-7</v>
      </c>
      <c r="U1108" s="2">
        <v>0</v>
      </c>
      <c r="AB1108" s="2" t="str">
        <f t="shared" si="22"/>
        <v>PKG#17753</v>
      </c>
    </row>
    <row r="1109" spans="1:28" x14ac:dyDescent="0.3">
      <c r="A1109" s="6" t="s">
        <v>70</v>
      </c>
      <c r="B1109" s="6">
        <v>54</v>
      </c>
      <c r="C1109" s="1">
        <v>45443</v>
      </c>
      <c r="D1109" s="1">
        <v>45447</v>
      </c>
      <c r="E1109" s="1">
        <v>45448</v>
      </c>
      <c r="F1109">
        <v>30</v>
      </c>
      <c r="G1109" s="1">
        <v>45478</v>
      </c>
      <c r="J1109" s="2">
        <v>14081143</v>
      </c>
      <c r="K1109" s="2">
        <f>SUMIF('collection only'!D:D,eslam.data!AB1109,'collection only'!E:E)</f>
        <v>0</v>
      </c>
      <c r="L1109" s="2">
        <v>626950196.88999999</v>
      </c>
      <c r="U1109" s="2">
        <v>0</v>
      </c>
      <c r="AB1109" s="2" t="str">
        <f t="shared" si="22"/>
        <v>PKG#17754</v>
      </c>
    </row>
    <row r="1110" spans="1:28" x14ac:dyDescent="0.3">
      <c r="A1110" s="6" t="s">
        <v>68</v>
      </c>
      <c r="B1110" s="6">
        <v>1</v>
      </c>
      <c r="C1110" s="1">
        <v>44286</v>
      </c>
      <c r="D1110" s="1">
        <v>44279</v>
      </c>
      <c r="E1110" s="1">
        <v>44279</v>
      </c>
      <c r="F1110">
        <v>30</v>
      </c>
      <c r="G1110" s="1">
        <v>44309</v>
      </c>
      <c r="J1110" s="2">
        <v>22337274.899999999</v>
      </c>
      <c r="K1110" s="2">
        <f>SUMIF('collection only'!D:D,eslam.data!AB1110,'collection only'!E:E)</f>
        <v>0</v>
      </c>
      <c r="U1110" s="2">
        <v>0</v>
      </c>
      <c r="AB1110" s="2" t="str">
        <f t="shared" si="22"/>
        <v>PKG#177 - DP1</v>
      </c>
    </row>
    <row r="1111" spans="1:28" x14ac:dyDescent="0.3">
      <c r="A1111" s="6" t="s">
        <v>77</v>
      </c>
      <c r="B1111" s="6">
        <v>1</v>
      </c>
      <c r="C1111" s="1">
        <v>44530</v>
      </c>
      <c r="D1111" s="1">
        <v>44545</v>
      </c>
      <c r="E1111" s="1">
        <v>44543</v>
      </c>
      <c r="F1111">
        <v>30</v>
      </c>
      <c r="G1111" s="1">
        <v>44573</v>
      </c>
      <c r="J1111" s="2">
        <v>1800000</v>
      </c>
      <c r="K1111" s="2">
        <f>SUMIF('collection only'!D:D,eslam.data!AB1111,'collection only'!E:E)</f>
        <v>0</v>
      </c>
      <c r="U1111" s="2">
        <v>0</v>
      </c>
      <c r="AB1111" s="2" t="str">
        <f t="shared" si="22"/>
        <v>PKG#177 - SWI 071</v>
      </c>
    </row>
    <row r="1112" spans="1:28" x14ac:dyDescent="0.3">
      <c r="A1112" s="6" t="s">
        <v>77</v>
      </c>
      <c r="B1112" s="6">
        <v>2</v>
      </c>
      <c r="C1112" s="1">
        <v>44561</v>
      </c>
      <c r="D1112" s="1">
        <v>44561</v>
      </c>
      <c r="E1112" s="1">
        <v>44564</v>
      </c>
      <c r="F1112">
        <v>30</v>
      </c>
      <c r="G1112" s="1">
        <v>44594</v>
      </c>
      <c r="J1112" s="2">
        <v>4300000</v>
      </c>
      <c r="K1112" s="2">
        <f>SUMIF('collection only'!D:D,eslam.data!AB1112,'collection only'!E:E)</f>
        <v>0</v>
      </c>
      <c r="U1112" s="2">
        <v>0</v>
      </c>
      <c r="AB1112" s="2" t="str">
        <f t="shared" si="22"/>
        <v>PKG#177 - SWI 072</v>
      </c>
    </row>
    <row r="1113" spans="1:28" x14ac:dyDescent="0.3">
      <c r="A1113" s="6" t="s">
        <v>77</v>
      </c>
      <c r="B1113" s="6">
        <v>3</v>
      </c>
      <c r="C1113" s="1">
        <v>44592</v>
      </c>
      <c r="D1113" s="1">
        <v>44592</v>
      </c>
      <c r="E1113" s="1">
        <v>44593</v>
      </c>
      <c r="F1113">
        <v>30</v>
      </c>
      <c r="G1113" s="1">
        <v>44623</v>
      </c>
      <c r="J1113" s="2">
        <v>5800000</v>
      </c>
      <c r="K1113" s="2">
        <f>SUMIF('collection only'!D:D,eslam.data!AB1113,'collection only'!E:E)</f>
        <v>0</v>
      </c>
      <c r="U1113" s="2">
        <v>0</v>
      </c>
      <c r="AB1113" s="2" t="str">
        <f t="shared" si="22"/>
        <v>PKG#177 - SWI 073</v>
      </c>
    </row>
    <row r="1114" spans="1:28" x14ac:dyDescent="0.3">
      <c r="A1114" s="6" t="s">
        <v>77</v>
      </c>
      <c r="B1114" s="6">
        <v>4</v>
      </c>
      <c r="C1114" s="1">
        <v>44620</v>
      </c>
      <c r="D1114" s="1">
        <v>44620</v>
      </c>
      <c r="E1114" s="1">
        <v>44622</v>
      </c>
      <c r="F1114">
        <v>30</v>
      </c>
      <c r="G1114" s="1">
        <v>44652</v>
      </c>
      <c r="K1114" s="2">
        <f>SUMIF('collection only'!D:D,eslam.data!AB1114,'collection only'!E:E)</f>
        <v>0</v>
      </c>
      <c r="U1114" s="2">
        <v>0</v>
      </c>
      <c r="AB1114" s="2" t="str">
        <f t="shared" si="22"/>
        <v>PKG#177 - SWI 074</v>
      </c>
    </row>
    <row r="1115" spans="1:28" x14ac:dyDescent="0.3">
      <c r="A1115" s="6" t="s">
        <v>77</v>
      </c>
      <c r="B1115" s="6">
        <v>5</v>
      </c>
      <c r="C1115" s="1">
        <v>44651</v>
      </c>
      <c r="D1115" s="1">
        <v>44648</v>
      </c>
      <c r="E1115" s="1">
        <v>44658</v>
      </c>
      <c r="F1115">
        <v>30</v>
      </c>
      <c r="G1115" s="1">
        <v>44688</v>
      </c>
      <c r="J1115" s="2">
        <v>9500000</v>
      </c>
      <c r="K1115" s="2">
        <f>SUMIF('collection only'!D:D,eslam.data!AB1115,'collection only'!E:E)</f>
        <v>0</v>
      </c>
      <c r="U1115" s="2">
        <v>0</v>
      </c>
      <c r="AB1115" s="2" t="str">
        <f t="shared" si="22"/>
        <v>PKG#177 - SWI 075</v>
      </c>
    </row>
    <row r="1116" spans="1:28" x14ac:dyDescent="0.3">
      <c r="A1116" s="6" t="s">
        <v>77</v>
      </c>
      <c r="B1116" s="6">
        <v>6</v>
      </c>
      <c r="C1116" s="1">
        <v>44681</v>
      </c>
      <c r="D1116" s="1">
        <v>44671</v>
      </c>
      <c r="E1116" s="1">
        <v>44685</v>
      </c>
      <c r="F1116">
        <v>30</v>
      </c>
      <c r="G1116" s="1">
        <v>44715</v>
      </c>
      <c r="I1116" s="2">
        <v>3141613.4180051298</v>
      </c>
      <c r="J1116" s="2">
        <v>5000000</v>
      </c>
      <c r="K1116" s="2">
        <f>SUMIF('collection only'!D:D,eslam.data!AB1116,'collection only'!E:E)</f>
        <v>0</v>
      </c>
      <c r="L1116" s="2">
        <v>31868573.268005129</v>
      </c>
      <c r="R1116" s="2">
        <v>1025274</v>
      </c>
      <c r="U1116" s="2">
        <v>0</v>
      </c>
      <c r="AB1116" s="2" t="str">
        <f t="shared" si="22"/>
        <v>PKG#177 - SWI 076</v>
      </c>
    </row>
    <row r="1117" spans="1:28" x14ac:dyDescent="0.3">
      <c r="A1117" s="6" t="s">
        <v>77</v>
      </c>
      <c r="B1117" s="6">
        <v>7</v>
      </c>
      <c r="C1117" s="1">
        <v>44712</v>
      </c>
      <c r="D1117" s="1">
        <v>44706</v>
      </c>
      <c r="E1117" s="1">
        <v>44716</v>
      </c>
      <c r="F1117">
        <v>30</v>
      </c>
      <c r="G1117" s="1">
        <v>44746</v>
      </c>
      <c r="I1117" s="2">
        <v>10847798.844642591</v>
      </c>
      <c r="J1117" s="2">
        <v>4000000</v>
      </c>
      <c r="K1117" s="2">
        <f>SUMIF('collection only'!D:D,eslam.data!AB1117,'collection only'!E:E)</f>
        <v>0</v>
      </c>
      <c r="L1117" s="2">
        <v>42716372.11264772</v>
      </c>
      <c r="U1117" s="2">
        <v>0</v>
      </c>
      <c r="AB1117" s="2" t="str">
        <f t="shared" si="22"/>
        <v>PKG#177 - SWI 077</v>
      </c>
    </row>
    <row r="1118" spans="1:28" x14ac:dyDescent="0.3">
      <c r="A1118" s="6" t="s">
        <v>77</v>
      </c>
      <c r="B1118" s="6">
        <v>8</v>
      </c>
      <c r="C1118" s="1">
        <v>44742</v>
      </c>
      <c r="D1118" s="1">
        <v>44737</v>
      </c>
      <c r="E1118" s="1">
        <v>44747</v>
      </c>
      <c r="F1118">
        <v>30</v>
      </c>
      <c r="G1118" s="1">
        <v>44777</v>
      </c>
      <c r="J1118" s="2">
        <v>500000</v>
      </c>
      <c r="K1118" s="2">
        <f>SUMIF('collection only'!D:D,eslam.data!AB1118,'collection only'!E:E)</f>
        <v>0</v>
      </c>
      <c r="U1118" s="2">
        <v>0</v>
      </c>
      <c r="AB1118" s="2" t="str">
        <f t="shared" si="22"/>
        <v>PKG#177 - SWI 078</v>
      </c>
    </row>
    <row r="1119" spans="1:28" x14ac:dyDescent="0.3">
      <c r="A1119" s="6" t="s">
        <v>77</v>
      </c>
      <c r="B1119" s="6">
        <v>9</v>
      </c>
      <c r="C1119" s="1">
        <v>44773</v>
      </c>
      <c r="D1119" s="1">
        <v>44773</v>
      </c>
      <c r="E1119" s="1">
        <v>44783</v>
      </c>
      <c r="F1119">
        <v>30</v>
      </c>
      <c r="G1119" s="1">
        <v>44813</v>
      </c>
      <c r="J1119" s="2">
        <v>4000000</v>
      </c>
      <c r="K1119" s="2">
        <f>SUMIF('collection only'!D:D,eslam.data!AB1119,'collection only'!E:E)</f>
        <v>0</v>
      </c>
      <c r="U1119" s="2">
        <v>0</v>
      </c>
      <c r="AB1119" s="2" t="str">
        <f t="shared" si="22"/>
        <v>PKG#177 - SWI 079</v>
      </c>
    </row>
    <row r="1120" spans="1:28" x14ac:dyDescent="0.3">
      <c r="A1120" s="6" t="s">
        <v>77</v>
      </c>
      <c r="B1120" s="6">
        <v>10</v>
      </c>
      <c r="C1120" s="1">
        <v>44834</v>
      </c>
      <c r="D1120" s="1">
        <v>44834</v>
      </c>
      <c r="E1120" s="1">
        <v>44851</v>
      </c>
      <c r="F1120">
        <v>30</v>
      </c>
      <c r="G1120" s="1">
        <v>44881</v>
      </c>
      <c r="K1120" s="2">
        <f>SUMIF('collection only'!D:D,eslam.data!AB1120,'collection only'!E:E)</f>
        <v>1.0000000000000001E-5</v>
      </c>
      <c r="U1120" s="2">
        <v>0</v>
      </c>
      <c r="AB1120" s="2" t="str">
        <f t="shared" si="22"/>
        <v>PKG#177 - SWI 0710</v>
      </c>
    </row>
    <row r="1121" spans="1:28" x14ac:dyDescent="0.3">
      <c r="A1121" s="6" t="s">
        <v>66</v>
      </c>
      <c r="B1121" s="6">
        <v>2</v>
      </c>
      <c r="C1121" s="1">
        <v>44255</v>
      </c>
      <c r="D1121" s="1">
        <v>44255</v>
      </c>
      <c r="E1121" s="1">
        <v>44259</v>
      </c>
      <c r="F1121">
        <v>30</v>
      </c>
      <c r="G1121" s="1">
        <v>44289</v>
      </c>
      <c r="H1121" s="1">
        <v>44300</v>
      </c>
      <c r="I1121" s="2">
        <v>16123744.18</v>
      </c>
      <c r="J1121" s="2">
        <v>13230338.289999999</v>
      </c>
      <c r="K1121" s="2">
        <f>SUMIF('collection only'!D:D,eslam.data!AB1121,'collection only'!E:E)</f>
        <v>13230338.289999999</v>
      </c>
      <c r="L1121" s="2">
        <v>16123744.18</v>
      </c>
      <c r="U1121" s="2">
        <v>0</v>
      </c>
      <c r="AB1121" s="2" t="str">
        <f t="shared" si="22"/>
        <v>PKG#1782</v>
      </c>
    </row>
    <row r="1122" spans="1:28" x14ac:dyDescent="0.3">
      <c r="A1122" s="6" t="s">
        <v>66</v>
      </c>
      <c r="B1122" s="6">
        <v>3</v>
      </c>
      <c r="C1122" s="1">
        <v>44286</v>
      </c>
      <c r="D1122" s="1">
        <v>44286</v>
      </c>
      <c r="E1122" s="1">
        <v>44290</v>
      </c>
      <c r="F1122">
        <v>30</v>
      </c>
      <c r="G1122" s="1">
        <v>44320</v>
      </c>
      <c r="H1122" s="1">
        <v>44314</v>
      </c>
      <c r="I1122" s="2">
        <v>8196011.0700000003</v>
      </c>
      <c r="J1122" s="2">
        <v>6675236.8799999999</v>
      </c>
      <c r="K1122" s="2">
        <f>SUMIF('collection only'!D:D,eslam.data!AB1122,'collection only'!E:E)</f>
        <v>6675236.8799999999</v>
      </c>
      <c r="L1122" s="2">
        <v>24319755.25</v>
      </c>
      <c r="O1122" s="2">
        <v>1215987.76</v>
      </c>
      <c r="U1122" s="2">
        <v>50000</v>
      </c>
      <c r="AB1122" s="2" t="str">
        <f t="shared" si="22"/>
        <v>PKG#1783</v>
      </c>
    </row>
    <row r="1123" spans="1:28" x14ac:dyDescent="0.3">
      <c r="A1123" s="6" t="s">
        <v>66</v>
      </c>
      <c r="B1123" s="6">
        <v>4</v>
      </c>
      <c r="C1123" s="1">
        <v>44316</v>
      </c>
      <c r="D1123" s="1">
        <v>44316</v>
      </c>
      <c r="E1123" s="1">
        <v>44321</v>
      </c>
      <c r="F1123">
        <v>30</v>
      </c>
      <c r="G1123" s="1">
        <v>44351</v>
      </c>
      <c r="H1123" s="1">
        <v>44350</v>
      </c>
      <c r="I1123" s="2">
        <v>7478094.9100000001</v>
      </c>
      <c r="J1123" s="2">
        <v>6081013.2800000003</v>
      </c>
      <c r="K1123" s="2">
        <f>SUMIF('collection only'!D:D,eslam.data!AB1123,'collection only'!E:E)</f>
        <v>6081013.29</v>
      </c>
      <c r="L1123" s="2">
        <v>31797850.16</v>
      </c>
      <c r="U1123" s="2">
        <v>0</v>
      </c>
      <c r="AB1123" s="2" t="str">
        <f t="shared" si="22"/>
        <v>PKG#1784</v>
      </c>
    </row>
    <row r="1124" spans="1:28" x14ac:dyDescent="0.3">
      <c r="A1124" s="6" t="s">
        <v>66</v>
      </c>
      <c r="B1124" s="6">
        <v>5</v>
      </c>
      <c r="C1124" s="1">
        <v>44347</v>
      </c>
      <c r="D1124" s="1">
        <v>44354</v>
      </c>
      <c r="E1124" s="1">
        <v>44355</v>
      </c>
      <c r="F1124">
        <v>30</v>
      </c>
      <c r="G1124" s="1">
        <v>44385</v>
      </c>
      <c r="H1124" s="1">
        <v>44368</v>
      </c>
      <c r="I1124" s="2">
        <v>10300781.800000001</v>
      </c>
      <c r="J1124" s="2">
        <v>9125492.6600000001</v>
      </c>
      <c r="K1124" s="2">
        <f>SUMIF('collection only'!D:D,eslam.data!AB1124,'collection only'!E:E)</f>
        <v>9125492.6600000001</v>
      </c>
      <c r="L1124" s="2">
        <v>42098631.960000001</v>
      </c>
      <c r="U1124" s="2">
        <v>105137.60000000001</v>
      </c>
      <c r="AB1124" s="2" t="str">
        <f t="shared" si="22"/>
        <v>PKG#1785</v>
      </c>
    </row>
    <row r="1125" spans="1:28" x14ac:dyDescent="0.3">
      <c r="A1125" s="6" t="s">
        <v>66</v>
      </c>
      <c r="B1125" s="6">
        <v>6</v>
      </c>
      <c r="C1125" s="1">
        <v>44377</v>
      </c>
      <c r="D1125" s="1">
        <v>44385</v>
      </c>
      <c r="E1125" s="1">
        <v>44388</v>
      </c>
      <c r="F1125">
        <v>30</v>
      </c>
      <c r="G1125" s="1">
        <v>44418</v>
      </c>
      <c r="H1125" s="1">
        <v>44460</v>
      </c>
      <c r="I1125" s="2">
        <v>4524611.3399999961</v>
      </c>
      <c r="J1125" s="2">
        <v>2730279.03</v>
      </c>
      <c r="K1125" s="2">
        <f>SUMIF('collection only'!D:D,eslam.data!AB1125,'collection only'!E:E)</f>
        <v>2730279.03</v>
      </c>
      <c r="L1125" s="2">
        <v>46623243.299999997</v>
      </c>
      <c r="O1125" s="2">
        <v>0</v>
      </c>
      <c r="U1125" s="2">
        <v>1562612.5</v>
      </c>
      <c r="AB1125" s="2" t="str">
        <f t="shared" si="22"/>
        <v>PKG#1786</v>
      </c>
    </row>
    <row r="1126" spans="1:28" x14ac:dyDescent="0.3">
      <c r="A1126" s="6" t="s">
        <v>66</v>
      </c>
      <c r="B1126" s="6">
        <v>7</v>
      </c>
      <c r="C1126" s="1">
        <v>44500</v>
      </c>
      <c r="D1126" s="1">
        <v>44501</v>
      </c>
      <c r="E1126" s="1">
        <v>44502</v>
      </c>
      <c r="F1126">
        <v>30</v>
      </c>
      <c r="G1126" s="1">
        <v>44532</v>
      </c>
      <c r="H1126" s="1">
        <v>44532</v>
      </c>
      <c r="I1126" s="2">
        <v>686559.00000000745</v>
      </c>
      <c r="J1126" s="2">
        <v>1844728.45</v>
      </c>
      <c r="K1126" s="2">
        <f>SUMIF('collection only'!D:D,eslam.data!AB1126,'collection only'!E:E)</f>
        <v>1644401.99</v>
      </c>
      <c r="L1126" s="2">
        <v>47309802.299999997</v>
      </c>
      <c r="O1126" s="2">
        <v>0</v>
      </c>
      <c r="U1126" s="2">
        <v>1595537.5</v>
      </c>
      <c r="AB1126" s="2" t="str">
        <f t="shared" si="22"/>
        <v>PKG#1787</v>
      </c>
    </row>
    <row r="1127" spans="1:28" x14ac:dyDescent="0.3">
      <c r="A1127" s="6" t="s">
        <v>66</v>
      </c>
      <c r="B1127" s="6">
        <v>8</v>
      </c>
      <c r="C1127" s="1">
        <v>44592</v>
      </c>
      <c r="D1127" s="1">
        <v>44592</v>
      </c>
      <c r="E1127" s="1">
        <v>44593</v>
      </c>
      <c r="F1127">
        <v>30</v>
      </c>
      <c r="G1127" s="1">
        <v>44623</v>
      </c>
      <c r="H1127" s="1">
        <v>44620</v>
      </c>
      <c r="I1127" s="2">
        <v>1389835.5399999919</v>
      </c>
      <c r="J1127" s="2">
        <v>595920.46</v>
      </c>
      <c r="K1127" s="2">
        <f>SUMIF('collection only'!D:D,eslam.data!AB1127,'collection only'!E:E)</f>
        <v>595920.44999999995</v>
      </c>
      <c r="L1127" s="2">
        <v>48699637.840000004</v>
      </c>
      <c r="S1127" s="2">
        <v>1278365.4950000001</v>
      </c>
      <c r="T1127" s="2">
        <v>1278365.4950000001</v>
      </c>
      <c r="U1127" s="2">
        <v>0</v>
      </c>
      <c r="AB1127" s="2" t="str">
        <f t="shared" si="22"/>
        <v>PKG#1788</v>
      </c>
    </row>
    <row r="1128" spans="1:28" x14ac:dyDescent="0.3">
      <c r="A1128" s="6" t="s">
        <v>66</v>
      </c>
      <c r="B1128" s="6">
        <v>9</v>
      </c>
      <c r="C1128" s="1">
        <v>44804</v>
      </c>
      <c r="D1128" s="1">
        <v>44801</v>
      </c>
      <c r="E1128" s="1">
        <v>44803</v>
      </c>
      <c r="F1128">
        <v>30</v>
      </c>
      <c r="G1128" s="1">
        <v>44833</v>
      </c>
      <c r="H1128" s="1">
        <v>44843</v>
      </c>
      <c r="I1128" s="2">
        <v>31809.520000003278</v>
      </c>
      <c r="J1128" s="2">
        <v>88751.13</v>
      </c>
      <c r="K1128" s="2">
        <f>SUMIF('collection only'!D:D,eslam.data!AB1128,'collection only'!E:E)</f>
        <v>289077.59999999998</v>
      </c>
      <c r="L1128" s="2">
        <v>48731447.359999999</v>
      </c>
      <c r="S1128" s="2">
        <v>1279200.4950000001</v>
      </c>
      <c r="T1128" s="2">
        <v>1279200.4950000001</v>
      </c>
      <c r="U1128" s="2">
        <v>2370468.9300000002</v>
      </c>
      <c r="AB1128" s="2" t="str">
        <f t="shared" si="22"/>
        <v>PKG#1789</v>
      </c>
    </row>
    <row r="1129" spans="1:28" x14ac:dyDescent="0.3">
      <c r="A1129" s="6" t="s">
        <v>66</v>
      </c>
      <c r="B1129" s="6">
        <v>10</v>
      </c>
      <c r="C1129" s="1">
        <v>44957</v>
      </c>
      <c r="D1129" s="1">
        <v>44951</v>
      </c>
      <c r="E1129" s="1">
        <v>45075</v>
      </c>
      <c r="F1129">
        <v>30</v>
      </c>
      <c r="G1129" s="1">
        <v>45105</v>
      </c>
      <c r="H1129" s="1">
        <v>45079</v>
      </c>
      <c r="I1129" s="2">
        <v>-1E-4</v>
      </c>
      <c r="J1129" s="2">
        <v>2080200.49</v>
      </c>
      <c r="K1129" s="2">
        <f>SUMIF('collection only'!D:D,eslam.data!AB1129,'collection only'!E:E)</f>
        <v>2235574.9700000002</v>
      </c>
      <c r="L1129" s="2">
        <v>48731447.359999999</v>
      </c>
      <c r="P1129" s="2">
        <v>12630627.58</v>
      </c>
      <c r="R1129" s="2">
        <v>413484.78</v>
      </c>
      <c r="U1129" s="2">
        <v>1769468.93</v>
      </c>
      <c r="AB1129" s="2" t="str">
        <f t="shared" si="22"/>
        <v>PKG#17810</v>
      </c>
    </row>
    <row r="1130" spans="1:28" x14ac:dyDescent="0.3">
      <c r="A1130" s="6" t="s">
        <v>61</v>
      </c>
      <c r="B1130" s="6">
        <v>1</v>
      </c>
      <c r="C1130" s="1">
        <v>44227</v>
      </c>
      <c r="D1130" s="1">
        <v>44221</v>
      </c>
      <c r="E1130" s="1">
        <v>44221</v>
      </c>
      <c r="F1130">
        <v>30</v>
      </c>
      <c r="G1130" s="1">
        <v>44251</v>
      </c>
      <c r="H1130" s="1">
        <v>44229</v>
      </c>
      <c r="J1130" s="2">
        <v>3747170.2</v>
      </c>
      <c r="K1130" s="2">
        <f>SUMIF('collection only'!D:D,eslam.data!AB1130,'collection only'!E:E)</f>
        <v>0</v>
      </c>
      <c r="U1130" s="2">
        <v>0</v>
      </c>
      <c r="AB1130" s="2" t="str">
        <f t="shared" si="22"/>
        <v>PKG#178 - DP1</v>
      </c>
    </row>
    <row r="1131" spans="1:28" x14ac:dyDescent="0.3">
      <c r="A1131" s="6" t="s">
        <v>95</v>
      </c>
      <c r="B1131" s="6">
        <v>2</v>
      </c>
      <c r="C1131" s="1">
        <v>44681</v>
      </c>
      <c r="D1131" s="1">
        <v>44679</v>
      </c>
      <c r="E1131" s="1">
        <v>44705</v>
      </c>
      <c r="F1131">
        <v>30</v>
      </c>
      <c r="G1131" s="1">
        <v>44735</v>
      </c>
      <c r="H1131" s="1">
        <v>44705</v>
      </c>
      <c r="I1131" s="2">
        <v>1935314</v>
      </c>
      <c r="J1131" s="2">
        <v>1181605.96</v>
      </c>
      <c r="K1131" s="2">
        <f>SUMIF('collection only'!D:D,eslam.data!AB1131,'collection only'!E:E)</f>
        <v>1181605.96</v>
      </c>
      <c r="L1131" s="2">
        <v>1935314</v>
      </c>
      <c r="O1131" s="2">
        <v>0</v>
      </c>
      <c r="P1131" s="2">
        <v>0</v>
      </c>
      <c r="R1131" s="2">
        <v>0</v>
      </c>
      <c r="S1131" s="2">
        <v>50801.99</v>
      </c>
      <c r="T1131" s="2">
        <v>50801.99</v>
      </c>
      <c r="U1131" s="2">
        <v>0</v>
      </c>
      <c r="AB1131" s="2" t="str">
        <f t="shared" si="22"/>
        <v>PKG#2052</v>
      </c>
    </row>
    <row r="1132" spans="1:28" x14ac:dyDescent="0.3">
      <c r="A1132" s="6" t="s">
        <v>95</v>
      </c>
      <c r="B1132" s="6">
        <v>3</v>
      </c>
      <c r="C1132" s="1">
        <v>44712</v>
      </c>
      <c r="D1132" s="1">
        <v>44712</v>
      </c>
      <c r="E1132" s="1">
        <v>44725</v>
      </c>
      <c r="F1132">
        <v>30</v>
      </c>
      <c r="G1132" s="1">
        <v>44755</v>
      </c>
      <c r="H1132" s="1">
        <v>44725</v>
      </c>
      <c r="I1132" s="2">
        <v>2048098</v>
      </c>
      <c r="J1132" s="2">
        <v>1250466.1100000001</v>
      </c>
      <c r="K1132" s="2">
        <f>SUMIF('collection only'!D:D,eslam.data!AB1132,'collection only'!E:E)</f>
        <v>1250466.1100000001</v>
      </c>
      <c r="L1132" s="2">
        <v>3983412</v>
      </c>
      <c r="R1132" s="2">
        <v>63808.49</v>
      </c>
      <c r="S1132" s="2">
        <v>104564.5</v>
      </c>
      <c r="T1132" s="2">
        <v>104564.5</v>
      </c>
      <c r="U1132" s="2">
        <v>0</v>
      </c>
      <c r="AB1132" s="2" t="str">
        <f t="shared" si="22"/>
        <v>PKG#2053</v>
      </c>
    </row>
    <row r="1133" spans="1:28" x14ac:dyDescent="0.3">
      <c r="A1133" s="6" t="s">
        <v>121</v>
      </c>
      <c r="B1133" s="6">
        <v>2</v>
      </c>
      <c r="C1133" s="1">
        <v>45077</v>
      </c>
      <c r="D1133" s="1">
        <v>45077</v>
      </c>
      <c r="E1133" s="1">
        <v>45084</v>
      </c>
      <c r="F1133">
        <v>30</v>
      </c>
      <c r="G1133" s="1">
        <v>45114</v>
      </c>
      <c r="H1133" s="1">
        <v>45097</v>
      </c>
      <c r="I1133" s="2">
        <v>12159328.08</v>
      </c>
      <c r="J1133" s="2">
        <v>8261597.7599999998</v>
      </c>
      <c r="K1133" s="2">
        <f>SUMIF('collection only'!D:D,eslam.data!AB1133,'collection only'!E:E)</f>
        <v>8261597.7599999998</v>
      </c>
      <c r="L1133" s="2">
        <v>12159328.08</v>
      </c>
      <c r="S1133" s="2">
        <v>319182.36</v>
      </c>
      <c r="T1133" s="2">
        <v>319182.36</v>
      </c>
      <c r="U1133" s="2">
        <v>0</v>
      </c>
      <c r="AB1133" s="2" t="str">
        <f t="shared" si="22"/>
        <v>PKG#220B2</v>
      </c>
    </row>
    <row r="1134" spans="1:28" x14ac:dyDescent="0.3">
      <c r="A1134" s="6" t="s">
        <v>121</v>
      </c>
      <c r="B1134" s="6">
        <v>3</v>
      </c>
      <c r="C1134" s="1">
        <v>45107</v>
      </c>
      <c r="D1134" s="1">
        <v>45112</v>
      </c>
      <c r="E1134" s="1">
        <v>45117</v>
      </c>
      <c r="F1134">
        <v>30</v>
      </c>
      <c r="G1134" s="1">
        <v>45147</v>
      </c>
      <c r="H1134" s="1">
        <v>45152</v>
      </c>
      <c r="I1134" s="2">
        <v>11462411.01</v>
      </c>
      <c r="J1134" s="2">
        <v>5980500.04</v>
      </c>
      <c r="K1134" s="2">
        <f>SUMIF('collection only'!D:D,eslam.data!AB1134,'collection only'!E:E)</f>
        <v>5980500.04</v>
      </c>
      <c r="L1134" s="2">
        <v>23621739.09</v>
      </c>
      <c r="S1134" s="2">
        <v>620070.65</v>
      </c>
      <c r="T1134" s="2">
        <v>620070.65</v>
      </c>
      <c r="U1134" s="2">
        <v>1017875</v>
      </c>
      <c r="AB1134" s="2" t="str">
        <f t="shared" si="22"/>
        <v>PKG#220B3</v>
      </c>
    </row>
    <row r="1135" spans="1:28" x14ac:dyDescent="0.3">
      <c r="A1135" s="6" t="s">
        <v>121</v>
      </c>
      <c r="B1135" s="6">
        <v>4</v>
      </c>
      <c r="C1135" s="1">
        <v>45138</v>
      </c>
      <c r="D1135" s="1">
        <v>45143</v>
      </c>
      <c r="E1135" s="1">
        <v>45145</v>
      </c>
      <c r="F1135">
        <v>30</v>
      </c>
      <c r="G1135" s="1">
        <v>45175</v>
      </c>
      <c r="J1135" s="2">
        <v>2300000</v>
      </c>
      <c r="K1135" s="2">
        <f>SUMIF('collection only'!D:D,eslam.data!AB1135,'collection only'!E:E)</f>
        <v>2300000</v>
      </c>
      <c r="U1135" s="2">
        <v>0</v>
      </c>
      <c r="AB1135" s="2" t="str">
        <f t="shared" si="22"/>
        <v>PKG#220B4</v>
      </c>
    </row>
    <row r="1136" spans="1:28" x14ac:dyDescent="0.3">
      <c r="A1136" s="6" t="s">
        <v>119</v>
      </c>
      <c r="B1136" s="6">
        <v>1</v>
      </c>
      <c r="C1136" s="1">
        <v>45077</v>
      </c>
      <c r="D1136" s="1">
        <v>45067</v>
      </c>
      <c r="E1136" s="1">
        <v>45067</v>
      </c>
      <c r="F1136">
        <v>30</v>
      </c>
      <c r="G1136" s="1">
        <v>45097</v>
      </c>
      <c r="K1136" s="2">
        <f>SUMIF('collection only'!D:D,eslam.data!AB1136,'collection only'!E:E)</f>
        <v>0</v>
      </c>
      <c r="U1136" s="2">
        <v>0</v>
      </c>
      <c r="AB1136" s="2" t="str">
        <f t="shared" si="22"/>
        <v>PKG#220B - DP1</v>
      </c>
    </row>
    <row r="1137" spans="1:28" x14ac:dyDescent="0.3">
      <c r="A1137" s="6" t="s">
        <v>27</v>
      </c>
      <c r="B1137" s="6">
        <v>46</v>
      </c>
      <c r="C1137" s="1">
        <v>43281</v>
      </c>
      <c r="D1137" s="1">
        <v>43296</v>
      </c>
      <c r="E1137" s="1">
        <v>43361</v>
      </c>
      <c r="G1137" s="1">
        <v>43449</v>
      </c>
      <c r="H1137" s="1">
        <v>43425</v>
      </c>
      <c r="J1137" s="2">
        <v>1069392.54</v>
      </c>
      <c r="K1137" s="2">
        <f>SUMIF('collection only'!D:D,eslam.data!AB1137,'collection only'!E:E)</f>
        <v>1844931.02</v>
      </c>
      <c r="L1137" s="2">
        <v>59167173.460000001</v>
      </c>
      <c r="AB1137" s="2" t="str">
        <f t="shared" si="22"/>
        <v>PKG#4546</v>
      </c>
    </row>
    <row r="1138" spans="1:28" x14ac:dyDescent="0.3">
      <c r="A1138" s="6" t="s">
        <v>26</v>
      </c>
      <c r="B1138" s="6">
        <v>22</v>
      </c>
      <c r="C1138" s="1">
        <v>42369</v>
      </c>
      <c r="D1138" s="1">
        <v>42367</v>
      </c>
      <c r="E1138" s="1">
        <v>42367</v>
      </c>
      <c r="G1138" s="1">
        <v>43419</v>
      </c>
      <c r="H1138" s="1">
        <v>43394</v>
      </c>
      <c r="I1138" s="2">
        <v>0</v>
      </c>
      <c r="J1138" s="2">
        <v>317558.65999999997</v>
      </c>
      <c r="K1138" s="2">
        <f>SUMIF('collection only'!D:D,eslam.data!AB1138,'collection only'!E:E)</f>
        <v>327696.28999999998</v>
      </c>
      <c r="L1138" s="2">
        <v>4831971.92</v>
      </c>
      <c r="AB1138" s="2" t="str">
        <f t="shared" si="22"/>
        <v>PKG#5822</v>
      </c>
    </row>
    <row r="1139" spans="1:28" x14ac:dyDescent="0.3">
      <c r="A1139" s="6" t="s">
        <v>28</v>
      </c>
      <c r="B1139" s="6">
        <v>5</v>
      </c>
      <c r="C1139" s="1">
        <v>43404</v>
      </c>
      <c r="D1139" s="1">
        <v>43390</v>
      </c>
      <c r="E1139" s="1">
        <v>43415</v>
      </c>
      <c r="F1139">
        <v>30</v>
      </c>
      <c r="G1139" s="1">
        <v>43445</v>
      </c>
      <c r="K1139" s="2">
        <f>SUMIF('collection only'!D:D,eslam.data!AB1139,'collection only'!E:E)</f>
        <v>1729285.15</v>
      </c>
      <c r="AB1139" s="2" t="str">
        <f t="shared" si="22"/>
        <v>PKG#855</v>
      </c>
    </row>
    <row r="1140" spans="1:28" x14ac:dyDescent="0.3">
      <c r="A1140" s="6" t="s">
        <v>28</v>
      </c>
      <c r="B1140" s="6">
        <v>6</v>
      </c>
      <c r="C1140" s="1">
        <v>43524</v>
      </c>
      <c r="D1140" s="1">
        <v>43524</v>
      </c>
      <c r="E1140" s="1">
        <v>43533</v>
      </c>
      <c r="F1140">
        <v>30</v>
      </c>
      <c r="G1140" s="1">
        <v>43563</v>
      </c>
      <c r="H1140" s="1">
        <v>43605</v>
      </c>
      <c r="I1140" s="2">
        <v>2033193.5851650001</v>
      </c>
      <c r="J1140" s="2">
        <v>768766.57517269999</v>
      </c>
      <c r="K1140" s="2">
        <f>SUMIF('collection only'!D:D,eslam.data!AB1140,'collection only'!E:E)</f>
        <v>768766.59</v>
      </c>
      <c r="L1140" s="2">
        <v>8147064.8613029998</v>
      </c>
      <c r="AB1140" s="2" t="str">
        <f t="shared" si="22"/>
        <v>PKG#856</v>
      </c>
    </row>
    <row r="1141" spans="1:28" x14ac:dyDescent="0.3">
      <c r="A1141" s="6" t="s">
        <v>28</v>
      </c>
      <c r="B1141" s="6">
        <v>7</v>
      </c>
      <c r="C1141" s="1">
        <v>43616</v>
      </c>
      <c r="D1141" s="1">
        <v>43600</v>
      </c>
      <c r="E1141" s="1">
        <v>43626</v>
      </c>
      <c r="F1141">
        <v>30</v>
      </c>
      <c r="G1141" s="1">
        <v>43656</v>
      </c>
      <c r="K1141" s="2">
        <f>SUMIF('collection only'!D:D,eslam.data!AB1141,'collection only'!E:E)</f>
        <v>29830.3</v>
      </c>
      <c r="AB1141" s="2" t="str">
        <f t="shared" si="22"/>
        <v>PKG#857</v>
      </c>
    </row>
    <row r="1142" spans="1:28" x14ac:dyDescent="0.3">
      <c r="A1142" s="6" t="s">
        <v>28</v>
      </c>
      <c r="B1142" s="6">
        <v>8</v>
      </c>
      <c r="C1142" s="1">
        <v>43769</v>
      </c>
      <c r="D1142" s="1">
        <v>43749</v>
      </c>
      <c r="E1142" s="1">
        <v>43787</v>
      </c>
      <c r="F1142">
        <v>30</v>
      </c>
      <c r="G1142" s="1">
        <v>43817</v>
      </c>
      <c r="K1142" s="2">
        <f>SUMIF('collection only'!D:D,eslam.data!AB1142,'collection only'!E:E)</f>
        <v>1391898.96</v>
      </c>
      <c r="AB1142" s="2" t="str">
        <f t="shared" si="22"/>
        <v>PKG#858</v>
      </c>
    </row>
    <row r="1143" spans="1:28" x14ac:dyDescent="0.3">
      <c r="A1143" s="6" t="s">
        <v>31</v>
      </c>
      <c r="B1143" s="6">
        <v>1</v>
      </c>
      <c r="C1143" s="1">
        <v>43465</v>
      </c>
      <c r="D1143" s="1">
        <v>43475</v>
      </c>
      <c r="E1143" s="1">
        <v>43475</v>
      </c>
      <c r="F1143">
        <v>15</v>
      </c>
      <c r="G1143" s="1">
        <v>43490</v>
      </c>
      <c r="K1143" s="2">
        <f>SUMIF('collection only'!D:D,eslam.data!AB1143,'collection only'!E:E)</f>
        <v>1090584</v>
      </c>
      <c r="U1143" s="2">
        <v>0</v>
      </c>
      <c r="AB1143" s="2" t="str">
        <f t="shared" si="22"/>
        <v>PO#116871</v>
      </c>
    </row>
    <row r="1144" spans="1:28" x14ac:dyDescent="0.3">
      <c r="A1144" s="6" t="s">
        <v>31</v>
      </c>
      <c r="B1144" s="6">
        <v>2</v>
      </c>
      <c r="C1144" s="1">
        <v>43524</v>
      </c>
      <c r="D1144" s="1">
        <v>43524</v>
      </c>
      <c r="E1144" s="1">
        <v>43524</v>
      </c>
      <c r="F1144">
        <v>15</v>
      </c>
      <c r="G1144" s="1">
        <v>43539</v>
      </c>
      <c r="K1144" s="2">
        <f>SUMIF('collection only'!D:D,eslam.data!AB1144,'collection only'!E:E)</f>
        <v>451528</v>
      </c>
      <c r="U1144" s="2">
        <v>0</v>
      </c>
      <c r="AB1144" s="2" t="str">
        <f t="shared" si="22"/>
        <v>PO#116872</v>
      </c>
    </row>
    <row r="1145" spans="1:28" x14ac:dyDescent="0.3">
      <c r="A1145" s="6" t="s">
        <v>31</v>
      </c>
      <c r="B1145" s="6">
        <v>3</v>
      </c>
      <c r="C1145" s="1">
        <v>43555</v>
      </c>
      <c r="D1145" s="1">
        <v>43569</v>
      </c>
      <c r="E1145" s="1">
        <v>43699</v>
      </c>
      <c r="F1145">
        <v>15</v>
      </c>
      <c r="G1145" s="1">
        <v>43714</v>
      </c>
      <c r="K1145" s="2">
        <f>SUMIF('collection only'!D:D,eslam.data!AB1145,'collection only'!E:E)</f>
        <v>293788</v>
      </c>
      <c r="U1145" s="2">
        <v>0</v>
      </c>
      <c r="AB1145" s="2" t="str">
        <f t="shared" si="22"/>
        <v>PO#116873</v>
      </c>
    </row>
    <row r="1146" spans="1:28" x14ac:dyDescent="0.3">
      <c r="A1146" s="6" t="s">
        <v>31</v>
      </c>
      <c r="B1146" s="6">
        <v>5</v>
      </c>
      <c r="C1146" s="1">
        <v>43799</v>
      </c>
      <c r="D1146" s="1">
        <v>43817</v>
      </c>
      <c r="E1146" s="1">
        <v>43818</v>
      </c>
      <c r="F1146">
        <v>15</v>
      </c>
      <c r="G1146" s="1">
        <v>43833</v>
      </c>
      <c r="K1146" s="2">
        <f>SUMIF('collection only'!D:D,eslam.data!AB1146,'collection only'!E:E)</f>
        <v>343200</v>
      </c>
      <c r="U1146" s="2">
        <v>0</v>
      </c>
      <c r="AB1146" s="2" t="str">
        <f t="shared" si="22"/>
        <v>PO#116875</v>
      </c>
    </row>
    <row r="1147" spans="1:28" x14ac:dyDescent="0.3">
      <c r="A1147" s="6" t="s">
        <v>91</v>
      </c>
      <c r="B1147" s="6">
        <v>1</v>
      </c>
      <c r="C1147" s="1">
        <v>44651</v>
      </c>
      <c r="D1147" s="1">
        <v>44645</v>
      </c>
      <c r="E1147" s="1">
        <v>44625</v>
      </c>
      <c r="F1147">
        <v>21</v>
      </c>
      <c r="G1147" s="1">
        <v>44646</v>
      </c>
      <c r="H1147" s="1">
        <v>44675</v>
      </c>
      <c r="I1147" s="2">
        <v>9011475.2000000011</v>
      </c>
      <c r="J1147" s="2">
        <v>5248643</v>
      </c>
      <c r="K1147" s="2">
        <f>SUMIF('collection only'!D:D,eslam.data!AB1147,'collection only'!E:E)</f>
        <v>37788892.399999999</v>
      </c>
      <c r="L1147" s="2">
        <v>9011475.2000000011</v>
      </c>
      <c r="M1147" s="2">
        <v>26540249.399999999</v>
      </c>
      <c r="U1147" s="2">
        <v>0</v>
      </c>
      <c r="AB1147" s="2" t="str">
        <f t="shared" si="22"/>
        <v>Port Said Silos1</v>
      </c>
    </row>
    <row r="1148" spans="1:28" x14ac:dyDescent="0.3">
      <c r="A1148" s="6" t="s">
        <v>91</v>
      </c>
      <c r="B1148" s="6">
        <v>2</v>
      </c>
      <c r="C1148" s="1">
        <v>44681</v>
      </c>
      <c r="D1148" s="1">
        <v>44676</v>
      </c>
      <c r="E1148" s="1">
        <v>44679</v>
      </c>
      <c r="F1148">
        <v>21</v>
      </c>
      <c r="G1148" s="1">
        <v>44700</v>
      </c>
      <c r="H1148" s="1">
        <v>44698</v>
      </c>
      <c r="I1148" s="2">
        <v>2334108.9047619049</v>
      </c>
      <c r="J1148" s="2">
        <v>1688672.9410359759</v>
      </c>
      <c r="K1148" s="2">
        <f>SUMIF('collection only'!D:D,eslam.data!AB1148,'collection only'!E:E)</f>
        <v>21773106</v>
      </c>
      <c r="L1148" s="2">
        <v>11345584.10476191</v>
      </c>
      <c r="M1148" s="2">
        <v>15000000</v>
      </c>
      <c r="U1148" s="2">
        <v>0</v>
      </c>
      <c r="AB1148" s="2" t="str">
        <f t="shared" si="22"/>
        <v>Port Said Silos2</v>
      </c>
    </row>
    <row r="1149" spans="1:28" x14ac:dyDescent="0.3">
      <c r="A1149" s="6" t="s">
        <v>91</v>
      </c>
      <c r="B1149" s="6">
        <v>3</v>
      </c>
      <c r="C1149" s="1">
        <v>44712</v>
      </c>
      <c r="D1149" s="1">
        <v>44706</v>
      </c>
      <c r="E1149" s="1">
        <v>44714</v>
      </c>
      <c r="F1149">
        <v>21</v>
      </c>
      <c r="G1149" s="1">
        <v>44735</v>
      </c>
      <c r="K1149" s="2">
        <f>SUMIF('collection only'!D:D,eslam.data!AB1149,'collection only'!E:E)</f>
        <v>14623869</v>
      </c>
      <c r="U1149" s="2">
        <v>0</v>
      </c>
      <c r="AB1149" s="2" t="str">
        <f t="shared" si="22"/>
        <v>Port Said Silos3</v>
      </c>
    </row>
    <row r="1150" spans="1:28" x14ac:dyDescent="0.3">
      <c r="A1150" s="6" t="s">
        <v>91</v>
      </c>
      <c r="B1150" s="6">
        <v>4</v>
      </c>
      <c r="C1150" s="1">
        <v>44742</v>
      </c>
      <c r="D1150" s="1">
        <v>44741</v>
      </c>
      <c r="E1150" s="1">
        <v>44741</v>
      </c>
      <c r="F1150">
        <v>21</v>
      </c>
      <c r="G1150" s="1">
        <v>44762</v>
      </c>
      <c r="K1150" s="2">
        <f>SUMIF('collection only'!D:D,eslam.data!AB1150,'collection only'!E:E)</f>
        <v>22560435</v>
      </c>
      <c r="U1150" s="2">
        <v>0</v>
      </c>
      <c r="AB1150" s="2" t="str">
        <f t="shared" si="22"/>
        <v>Port Said Silos4</v>
      </c>
    </row>
    <row r="1151" spans="1:28" x14ac:dyDescent="0.3">
      <c r="A1151" s="6" t="s">
        <v>91</v>
      </c>
      <c r="B1151" s="6">
        <v>5</v>
      </c>
      <c r="C1151" s="1">
        <v>44773</v>
      </c>
      <c r="D1151" s="1">
        <v>44773</v>
      </c>
      <c r="E1151" s="1">
        <v>44775</v>
      </c>
      <c r="F1151">
        <v>21</v>
      </c>
      <c r="G1151" s="1">
        <v>44796</v>
      </c>
      <c r="H1151" s="1">
        <v>44782</v>
      </c>
      <c r="I1151" s="2">
        <v>5318356.3714285716</v>
      </c>
      <c r="J1151" s="2">
        <v>4009921</v>
      </c>
      <c r="K1151" s="2">
        <f>SUMIF('collection only'!D:D,eslam.data!AB1151,'collection only'!E:E)</f>
        <v>14009921</v>
      </c>
      <c r="L1151" s="2">
        <v>25985299.342857141</v>
      </c>
      <c r="U1151" s="2">
        <v>0</v>
      </c>
      <c r="AB1151" s="2" t="str">
        <f t="shared" si="22"/>
        <v>Port Said Silos5</v>
      </c>
    </row>
    <row r="1152" spans="1:28" x14ac:dyDescent="0.3">
      <c r="A1152" s="6" t="s">
        <v>91</v>
      </c>
      <c r="B1152" s="6">
        <v>6</v>
      </c>
      <c r="C1152" s="1">
        <v>44804</v>
      </c>
      <c r="D1152" s="1">
        <v>44804</v>
      </c>
      <c r="E1152" s="1">
        <v>44804</v>
      </c>
      <c r="F1152">
        <v>21</v>
      </c>
      <c r="G1152" s="1">
        <v>44825</v>
      </c>
      <c r="H1152" s="1">
        <v>44817</v>
      </c>
      <c r="I1152" s="2">
        <v>9017880.2761904746</v>
      </c>
      <c r="J1152" s="2">
        <v>6842722</v>
      </c>
      <c r="K1152" s="2">
        <f>SUMIF('collection only'!D:D,eslam.data!AB1152,'collection only'!E:E)</f>
        <v>21842722</v>
      </c>
      <c r="L1152" s="2">
        <v>35003179.619047619</v>
      </c>
      <c r="U1152" s="2">
        <v>0</v>
      </c>
      <c r="AB1152" s="2" t="str">
        <f t="shared" si="22"/>
        <v>Port Said Silos6</v>
      </c>
    </row>
    <row r="1153" spans="1:28" x14ac:dyDescent="0.3">
      <c r="A1153" s="6" t="s">
        <v>91</v>
      </c>
      <c r="B1153" s="6">
        <v>7</v>
      </c>
      <c r="C1153" s="1">
        <v>44834</v>
      </c>
      <c r="D1153" s="1">
        <v>44834</v>
      </c>
      <c r="E1153" s="1">
        <v>44836</v>
      </c>
      <c r="F1153">
        <v>21</v>
      </c>
      <c r="G1153" s="1">
        <v>44857</v>
      </c>
      <c r="H1153" s="1">
        <v>44852</v>
      </c>
      <c r="I1153" s="2">
        <v>4021476.8571428568</v>
      </c>
      <c r="J1153" s="2">
        <v>3061822</v>
      </c>
      <c r="K1153" s="2">
        <f>SUMIF('collection only'!D:D,eslam.data!AB1153,'collection only'!E:E)</f>
        <v>3061822</v>
      </c>
      <c r="L1153" s="2">
        <v>39024656.476190478</v>
      </c>
      <c r="U1153" s="2">
        <v>0</v>
      </c>
      <c r="AB1153" s="2" t="str">
        <f t="shared" si="22"/>
        <v>Port Said Silos7</v>
      </c>
    </row>
    <row r="1154" spans="1:28" x14ac:dyDescent="0.3">
      <c r="A1154" s="6" t="s">
        <v>91</v>
      </c>
      <c r="B1154" s="6">
        <v>8</v>
      </c>
      <c r="C1154" s="1">
        <v>44865</v>
      </c>
      <c r="D1154" s="1">
        <v>44865</v>
      </c>
      <c r="E1154" s="1">
        <v>44872</v>
      </c>
      <c r="F1154">
        <v>21</v>
      </c>
      <c r="G1154" s="1">
        <v>44893</v>
      </c>
      <c r="H1154" s="1">
        <v>44886</v>
      </c>
      <c r="I1154" s="2">
        <v>22573115.942857139</v>
      </c>
      <c r="J1154" s="2">
        <v>17260533</v>
      </c>
      <c r="K1154" s="2">
        <f>SUMIF('collection only'!D:D,eslam.data!AB1154,'collection only'!E:E)</f>
        <v>17260533</v>
      </c>
      <c r="L1154" s="2">
        <v>61597772.419047616</v>
      </c>
      <c r="U1154" s="2">
        <v>0</v>
      </c>
      <c r="AB1154" s="2" t="str">
        <f t="shared" si="22"/>
        <v>Port Said Silos8</v>
      </c>
    </row>
    <row r="1155" spans="1:28" x14ac:dyDescent="0.3">
      <c r="A1155" s="6" t="s">
        <v>91</v>
      </c>
      <c r="B1155" s="6">
        <v>9</v>
      </c>
      <c r="C1155" s="1">
        <v>44895</v>
      </c>
      <c r="D1155" s="1">
        <v>44895</v>
      </c>
      <c r="E1155" s="1">
        <v>44900</v>
      </c>
      <c r="F1155">
        <v>21</v>
      </c>
      <c r="G1155" s="1">
        <v>44921</v>
      </c>
      <c r="H1155" s="1">
        <v>44914</v>
      </c>
      <c r="I1155" s="2">
        <v>3139225.228571428</v>
      </c>
      <c r="J1155" s="2">
        <v>2370710</v>
      </c>
      <c r="K1155" s="2">
        <f>SUMIF('collection only'!D:D,eslam.data!AB1155,'collection only'!E:E)</f>
        <v>2370710</v>
      </c>
      <c r="L1155" s="2">
        <v>64736997.647619054</v>
      </c>
      <c r="U1155" s="2">
        <v>0</v>
      </c>
      <c r="AB1155" s="2" t="str">
        <f t="shared" ref="AB1155:AB1218" si="23">A1155&amp;B1155</f>
        <v>Port Said Silos9</v>
      </c>
    </row>
    <row r="1156" spans="1:28" x14ac:dyDescent="0.3">
      <c r="A1156" s="6" t="s">
        <v>91</v>
      </c>
      <c r="B1156" s="6">
        <v>10</v>
      </c>
      <c r="C1156" s="1">
        <v>44926</v>
      </c>
      <c r="D1156" s="1">
        <v>44925</v>
      </c>
      <c r="E1156" s="1">
        <v>44927</v>
      </c>
      <c r="F1156">
        <v>21</v>
      </c>
      <c r="G1156" s="1">
        <v>44948</v>
      </c>
      <c r="H1156" s="1">
        <v>44948</v>
      </c>
      <c r="I1156" s="2">
        <v>8366928.5333333341</v>
      </c>
      <c r="J1156" s="2">
        <v>6384571</v>
      </c>
      <c r="K1156" s="2">
        <f>SUMIF('collection only'!D:D,eslam.data!AB1156,'collection only'!E:E)</f>
        <v>6384571</v>
      </c>
      <c r="L1156" s="2">
        <v>73103926.189999998</v>
      </c>
      <c r="U1156" s="2">
        <v>0</v>
      </c>
      <c r="AB1156" s="2" t="str">
        <f t="shared" si="23"/>
        <v>Port Said Silos10</v>
      </c>
    </row>
    <row r="1157" spans="1:28" x14ac:dyDescent="0.3">
      <c r="A1157" s="6" t="s">
        <v>91</v>
      </c>
      <c r="B1157" s="6">
        <v>11</v>
      </c>
      <c r="C1157" s="1">
        <v>44957</v>
      </c>
      <c r="D1157" s="1">
        <v>44955</v>
      </c>
      <c r="E1157" s="1">
        <v>44955</v>
      </c>
      <c r="F1157">
        <v>21</v>
      </c>
      <c r="G1157" s="1">
        <v>44976</v>
      </c>
      <c r="H1157" s="1">
        <v>44972</v>
      </c>
      <c r="I1157" s="2">
        <v>5057462.5238095243</v>
      </c>
      <c r="J1157" s="2">
        <v>3852337</v>
      </c>
      <c r="K1157" s="2">
        <f>SUMIF('collection only'!D:D,eslam.data!AB1157,'collection only'!E:E)</f>
        <v>3852337</v>
      </c>
      <c r="L1157" s="2">
        <v>78161388.71380952</v>
      </c>
      <c r="U1157" s="2">
        <v>0</v>
      </c>
      <c r="AB1157" s="2" t="str">
        <f t="shared" si="23"/>
        <v>Port Said Silos11</v>
      </c>
    </row>
    <row r="1158" spans="1:28" x14ac:dyDescent="0.3">
      <c r="A1158" s="6" t="s">
        <v>91</v>
      </c>
      <c r="B1158" s="6">
        <v>12</v>
      </c>
      <c r="C1158" s="1">
        <v>44985</v>
      </c>
      <c r="D1158" s="1">
        <v>44985</v>
      </c>
      <c r="E1158" s="1">
        <v>44986</v>
      </c>
      <c r="F1158">
        <v>21</v>
      </c>
      <c r="G1158" s="1">
        <v>45007</v>
      </c>
      <c r="H1158" s="1">
        <v>45005</v>
      </c>
      <c r="I1158" s="2">
        <v>2086813.533333333</v>
      </c>
      <c r="J1158" s="2">
        <v>1587432</v>
      </c>
      <c r="K1158" s="2">
        <f>SUMIF('collection only'!D:D,eslam.data!AB1158,'collection only'!E:E)</f>
        <v>1587432</v>
      </c>
      <c r="L1158" s="2">
        <v>80248202.247142851</v>
      </c>
      <c r="U1158" s="2">
        <v>0</v>
      </c>
      <c r="AB1158" s="2" t="str">
        <f t="shared" si="23"/>
        <v>Port Said Silos12</v>
      </c>
    </row>
    <row r="1159" spans="1:28" x14ac:dyDescent="0.3">
      <c r="A1159" s="6" t="s">
        <v>91</v>
      </c>
      <c r="B1159" s="6">
        <v>13</v>
      </c>
      <c r="C1159" s="1">
        <v>45016</v>
      </c>
      <c r="D1159" s="1">
        <v>45016</v>
      </c>
      <c r="E1159" s="1">
        <v>45018</v>
      </c>
      <c r="F1159">
        <v>21</v>
      </c>
      <c r="G1159" s="1">
        <v>45039</v>
      </c>
      <c r="H1159" s="1">
        <v>45018</v>
      </c>
      <c r="I1159" s="2">
        <v>612060.83285714686</v>
      </c>
      <c r="J1159" s="2">
        <v>451211.24598228862</v>
      </c>
      <c r="K1159" s="2">
        <f>SUMIF('collection only'!D:D,eslam.data!AB1159,'collection only'!E:E)</f>
        <v>460093</v>
      </c>
      <c r="L1159" s="2">
        <v>80860263.079999998</v>
      </c>
      <c r="U1159" s="2">
        <v>0</v>
      </c>
      <c r="AB1159" s="2" t="str">
        <f t="shared" si="23"/>
        <v>Port Said Silos13</v>
      </c>
    </row>
    <row r="1160" spans="1:28" x14ac:dyDescent="0.3">
      <c r="A1160" s="6" t="s">
        <v>91</v>
      </c>
      <c r="B1160" s="6">
        <v>14</v>
      </c>
      <c r="C1160" s="1">
        <v>45046</v>
      </c>
      <c r="D1160" s="1">
        <v>45046</v>
      </c>
      <c r="E1160" s="1">
        <v>45048</v>
      </c>
      <c r="F1160">
        <v>21</v>
      </c>
      <c r="G1160" s="1">
        <v>45069</v>
      </c>
      <c r="K1160" s="2">
        <f>SUMIF('collection only'!D:D,eslam.data!AB1160,'collection only'!E:E)</f>
        <v>2136487</v>
      </c>
      <c r="U1160" s="2">
        <v>0</v>
      </c>
      <c r="AB1160" s="2" t="str">
        <f t="shared" si="23"/>
        <v>Port Said Silos14</v>
      </c>
    </row>
    <row r="1161" spans="1:28" x14ac:dyDescent="0.3">
      <c r="A1161" s="6" t="s">
        <v>91</v>
      </c>
      <c r="B1161" s="6">
        <v>15</v>
      </c>
      <c r="C1161" s="1">
        <v>45077</v>
      </c>
      <c r="D1161" s="1">
        <v>45076</v>
      </c>
      <c r="E1161" s="1">
        <v>45080</v>
      </c>
      <c r="F1161">
        <v>21</v>
      </c>
      <c r="G1161" s="1">
        <v>45101</v>
      </c>
      <c r="H1161" s="1">
        <v>45112</v>
      </c>
      <c r="I1161" s="2">
        <v>10044463.56190476</v>
      </c>
      <c r="J1161" s="2">
        <v>7663669</v>
      </c>
      <c r="K1161" s="2">
        <f>SUMIF('collection only'!D:D,eslam.data!AB1161,'collection only'!E:E)</f>
        <v>7663669</v>
      </c>
      <c r="L1161" s="2">
        <v>93708293.022857144</v>
      </c>
      <c r="U1161" s="2">
        <v>0</v>
      </c>
      <c r="AB1161" s="2" t="str">
        <f t="shared" si="23"/>
        <v>Port Said Silos15</v>
      </c>
    </row>
    <row r="1162" spans="1:28" x14ac:dyDescent="0.3">
      <c r="A1162" s="6" t="s">
        <v>91</v>
      </c>
      <c r="B1162" s="6">
        <v>16</v>
      </c>
      <c r="C1162" s="1">
        <v>45107</v>
      </c>
      <c r="D1162" s="1">
        <v>45107</v>
      </c>
      <c r="E1162" s="1">
        <v>45115</v>
      </c>
      <c r="F1162">
        <v>21</v>
      </c>
      <c r="G1162" s="1">
        <v>45136</v>
      </c>
      <c r="H1162" s="1">
        <v>45124</v>
      </c>
      <c r="I1162" s="2">
        <v>12501707.06666667</v>
      </c>
      <c r="J1162" s="2">
        <v>9649102</v>
      </c>
      <c r="K1162" s="2">
        <f>SUMIF('collection only'!D:D,eslam.data!AB1162,'collection only'!E:E)</f>
        <v>9649102</v>
      </c>
      <c r="L1162" s="2">
        <v>106210000.08952381</v>
      </c>
      <c r="U1162" s="2">
        <v>0</v>
      </c>
      <c r="AB1162" s="2" t="str">
        <f t="shared" si="23"/>
        <v>Port Said Silos16</v>
      </c>
    </row>
    <row r="1163" spans="1:28" x14ac:dyDescent="0.3">
      <c r="A1163" s="6" t="s">
        <v>91</v>
      </c>
      <c r="B1163" s="6">
        <v>17</v>
      </c>
      <c r="C1163" s="1">
        <v>45138</v>
      </c>
      <c r="D1163" s="1">
        <v>45138</v>
      </c>
      <c r="E1163" s="1">
        <v>45138</v>
      </c>
      <c r="F1163">
        <v>21</v>
      </c>
      <c r="G1163" s="1">
        <v>45159</v>
      </c>
      <c r="H1163" s="1">
        <v>45153</v>
      </c>
      <c r="I1163" s="2">
        <v>7676679.5523809521</v>
      </c>
      <c r="J1163" s="2">
        <v>5738977</v>
      </c>
      <c r="K1163" s="2">
        <f>SUMIF('collection only'!D:D,eslam.data!AB1163,'collection only'!E:E)</f>
        <v>5738977</v>
      </c>
      <c r="L1163" s="2">
        <v>113886679.6419048</v>
      </c>
      <c r="U1163" s="2">
        <v>0</v>
      </c>
      <c r="AB1163" s="2" t="str">
        <f t="shared" si="23"/>
        <v>Port Said Silos17</v>
      </c>
    </row>
    <row r="1164" spans="1:28" x14ac:dyDescent="0.3">
      <c r="A1164" s="6" t="s">
        <v>91</v>
      </c>
      <c r="B1164" s="6">
        <v>18</v>
      </c>
      <c r="C1164" s="1">
        <v>45169</v>
      </c>
      <c r="D1164" s="1">
        <v>45169</v>
      </c>
      <c r="E1164" s="1">
        <v>45172</v>
      </c>
      <c r="F1164">
        <v>21</v>
      </c>
      <c r="G1164" s="1">
        <v>45193</v>
      </c>
      <c r="H1164" s="1">
        <v>45202</v>
      </c>
      <c r="I1164" s="2">
        <v>7866196.5142857134</v>
      </c>
      <c r="J1164" s="2">
        <v>2991787</v>
      </c>
      <c r="K1164" s="2">
        <f>SUMIF('collection only'!D:D,eslam.data!AB1164,'collection only'!E:E)</f>
        <v>2991787</v>
      </c>
      <c r="L1164" s="2">
        <v>121752876.1561905</v>
      </c>
      <c r="U1164" s="2">
        <v>0</v>
      </c>
      <c r="AB1164" s="2" t="str">
        <f t="shared" si="23"/>
        <v>Port Said Silos18</v>
      </c>
    </row>
    <row r="1165" spans="1:28" x14ac:dyDescent="0.3">
      <c r="A1165" s="6" t="s">
        <v>91</v>
      </c>
      <c r="B1165" s="6">
        <v>19</v>
      </c>
      <c r="C1165" s="1">
        <v>45199</v>
      </c>
      <c r="D1165" s="1">
        <v>45199</v>
      </c>
      <c r="E1165" s="1">
        <v>45200</v>
      </c>
      <c r="F1165">
        <v>21</v>
      </c>
      <c r="G1165" s="1">
        <v>45221</v>
      </c>
      <c r="H1165" s="1">
        <v>45215</v>
      </c>
      <c r="I1165" s="2">
        <v>17118439.25714286</v>
      </c>
      <c r="J1165" s="2">
        <v>12748959</v>
      </c>
      <c r="K1165" s="2">
        <f>SUMIF('collection only'!D:D,eslam.data!AB1165,'collection only'!E:E)</f>
        <v>12748959</v>
      </c>
      <c r="L1165" s="2">
        <v>138871315.4133333</v>
      </c>
      <c r="U1165" s="2">
        <v>0</v>
      </c>
      <c r="AB1165" s="2" t="str">
        <f t="shared" si="23"/>
        <v>Port Said Silos19</v>
      </c>
    </row>
    <row r="1166" spans="1:28" x14ac:dyDescent="0.3">
      <c r="A1166" s="6" t="s">
        <v>91</v>
      </c>
      <c r="B1166" s="6">
        <v>20</v>
      </c>
      <c r="C1166" s="1">
        <v>45230</v>
      </c>
      <c r="D1166" s="1">
        <v>45230</v>
      </c>
      <c r="E1166" s="1">
        <v>45231</v>
      </c>
      <c r="F1166">
        <v>21</v>
      </c>
      <c r="G1166" s="1">
        <v>45252</v>
      </c>
      <c r="H1166" s="1">
        <v>45252</v>
      </c>
      <c r="I1166" s="2">
        <v>12988784</v>
      </c>
      <c r="J1166" s="2">
        <v>6593857</v>
      </c>
      <c r="K1166" s="2">
        <f>SUMIF('collection only'!D:D,eslam.data!AB1166,'collection only'!E:E)</f>
        <v>6593857</v>
      </c>
      <c r="L1166" s="2">
        <v>151860099.4133333</v>
      </c>
      <c r="U1166" s="2">
        <v>0</v>
      </c>
      <c r="AB1166" s="2" t="str">
        <f t="shared" si="23"/>
        <v>Port Said Silos20</v>
      </c>
    </row>
    <row r="1167" spans="1:28" x14ac:dyDescent="0.3">
      <c r="A1167" s="6" t="s">
        <v>91</v>
      </c>
      <c r="B1167" s="6">
        <v>21</v>
      </c>
      <c r="C1167" s="1">
        <v>45260</v>
      </c>
      <c r="D1167" s="1">
        <v>45260</v>
      </c>
      <c r="E1167" s="1">
        <v>45260</v>
      </c>
      <c r="F1167">
        <v>21</v>
      </c>
      <c r="G1167" s="1">
        <v>45281</v>
      </c>
      <c r="H1167" s="1">
        <v>45283</v>
      </c>
      <c r="I1167" s="2">
        <v>15886446.64761905</v>
      </c>
      <c r="J1167" s="2">
        <v>11818794</v>
      </c>
      <c r="K1167" s="2">
        <f>SUMIF('collection only'!D:D,eslam.data!AB1167,'collection only'!E:E)</f>
        <v>11818794</v>
      </c>
      <c r="L1167" s="2">
        <v>167746546.0609524</v>
      </c>
      <c r="U1167" s="2">
        <v>0</v>
      </c>
      <c r="AB1167" s="2" t="str">
        <f t="shared" si="23"/>
        <v>Port Said Silos21</v>
      </c>
    </row>
    <row r="1168" spans="1:28" x14ac:dyDescent="0.3">
      <c r="A1168" s="6" t="s">
        <v>91</v>
      </c>
      <c r="B1168" s="6">
        <v>22</v>
      </c>
      <c r="C1168" s="1">
        <v>45291</v>
      </c>
      <c r="D1168" s="1">
        <v>45273</v>
      </c>
      <c r="E1168" s="1">
        <v>45274</v>
      </c>
      <c r="F1168">
        <v>21</v>
      </c>
      <c r="G1168" s="1">
        <v>45295</v>
      </c>
      <c r="H1168" s="1">
        <v>45287</v>
      </c>
      <c r="I1168" s="2">
        <v>6713332.666666666</v>
      </c>
      <c r="J1168" s="2">
        <v>4826684</v>
      </c>
      <c r="K1168" s="2">
        <f>SUMIF('collection only'!D:D,eslam.data!AB1168,'collection only'!E:E)</f>
        <v>4826684</v>
      </c>
      <c r="L1168" s="2">
        <v>174459878.72761899</v>
      </c>
      <c r="U1168" s="2">
        <v>0</v>
      </c>
      <c r="AB1168" s="2" t="str">
        <f t="shared" si="23"/>
        <v>Port Said Silos22</v>
      </c>
    </row>
    <row r="1169" spans="1:28" x14ac:dyDescent="0.3">
      <c r="A1169" s="6" t="s">
        <v>91</v>
      </c>
      <c r="B1169" s="6">
        <v>23</v>
      </c>
      <c r="C1169" s="1">
        <v>45291</v>
      </c>
      <c r="D1169" s="1">
        <v>45291</v>
      </c>
      <c r="E1169" s="1">
        <v>45295</v>
      </c>
      <c r="F1169">
        <v>21</v>
      </c>
      <c r="G1169" s="1">
        <v>45316</v>
      </c>
      <c r="H1169" s="1">
        <v>45309</v>
      </c>
      <c r="I1169" s="2">
        <v>3587901.4571428569</v>
      </c>
      <c r="J1169" s="2">
        <v>2411082.19</v>
      </c>
      <c r="K1169" s="2">
        <f>SUMIF('collection only'!D:D,eslam.data!AB1169,'collection only'!E:E)</f>
        <v>2411082.19</v>
      </c>
      <c r="L1169" s="2">
        <v>178047780.18476191</v>
      </c>
      <c r="U1169" s="2">
        <v>0</v>
      </c>
      <c r="AB1169" s="2" t="str">
        <f t="shared" si="23"/>
        <v>Port Said Silos23</v>
      </c>
    </row>
    <row r="1170" spans="1:28" x14ac:dyDescent="0.3">
      <c r="A1170" s="6" t="s">
        <v>91</v>
      </c>
      <c r="B1170" s="6">
        <v>24</v>
      </c>
      <c r="C1170" s="1">
        <v>45322</v>
      </c>
      <c r="D1170" s="1">
        <v>45322</v>
      </c>
      <c r="E1170" s="1">
        <v>45328</v>
      </c>
      <c r="F1170">
        <v>21</v>
      </c>
      <c r="G1170" s="1">
        <v>45349</v>
      </c>
      <c r="H1170" s="1">
        <v>45343</v>
      </c>
      <c r="I1170" s="2">
        <v>4764115.7714285711</v>
      </c>
      <c r="J1170" s="2">
        <v>3306186</v>
      </c>
      <c r="K1170" s="2">
        <f>SUMIF('collection only'!D:D,eslam.data!AB1170,'collection only'!E:E)</f>
        <v>3306186</v>
      </c>
      <c r="L1170" s="2">
        <v>182811895.9561905</v>
      </c>
      <c r="U1170" s="2">
        <v>0</v>
      </c>
      <c r="AB1170" s="2" t="str">
        <f t="shared" si="23"/>
        <v>Port Said Silos24</v>
      </c>
    </row>
    <row r="1171" spans="1:28" x14ac:dyDescent="0.3">
      <c r="A1171" s="6" t="s">
        <v>91</v>
      </c>
      <c r="B1171" s="6">
        <v>25</v>
      </c>
      <c r="C1171" s="1">
        <v>45351</v>
      </c>
      <c r="D1171" s="1">
        <v>45351</v>
      </c>
      <c r="E1171" s="1">
        <v>45355</v>
      </c>
      <c r="F1171">
        <v>21</v>
      </c>
      <c r="G1171" s="1">
        <v>45376</v>
      </c>
      <c r="H1171" s="1">
        <v>45389</v>
      </c>
      <c r="I1171" s="2">
        <v>4504742.6761904759</v>
      </c>
      <c r="J1171" s="2">
        <v>3280048</v>
      </c>
      <c r="K1171" s="2">
        <f>SUMIF('collection only'!D:D,eslam.data!AB1171,'collection only'!E:E)</f>
        <v>3280048</v>
      </c>
      <c r="L1171" s="2">
        <v>187316638.6323809</v>
      </c>
      <c r="U1171" s="2">
        <v>0</v>
      </c>
      <c r="AB1171" s="2" t="str">
        <f t="shared" si="23"/>
        <v>Port Said Silos25</v>
      </c>
    </row>
    <row r="1172" spans="1:28" x14ac:dyDescent="0.3">
      <c r="A1172" s="6" t="s">
        <v>91</v>
      </c>
      <c r="B1172" s="6">
        <v>26</v>
      </c>
      <c r="C1172" s="1">
        <v>45382</v>
      </c>
      <c r="D1172" s="1">
        <v>45382</v>
      </c>
      <c r="E1172" s="1">
        <v>45386</v>
      </c>
      <c r="F1172">
        <v>21</v>
      </c>
      <c r="G1172" s="1">
        <v>45407</v>
      </c>
      <c r="H1172" s="1">
        <v>45419</v>
      </c>
      <c r="I1172" s="2">
        <v>2227046.780952381</v>
      </c>
      <c r="J1172" s="2">
        <v>426108</v>
      </c>
      <c r="K1172" s="2">
        <f>SUMIF('collection only'!D:D,eslam.data!AB1172,'collection only'!E:E)</f>
        <v>426108</v>
      </c>
      <c r="L1172" s="2">
        <v>189543685.4133333</v>
      </c>
      <c r="U1172" s="2">
        <v>0</v>
      </c>
      <c r="AB1172" s="2" t="str">
        <f t="shared" si="23"/>
        <v>Port Said Silos26</v>
      </c>
    </row>
    <row r="1173" spans="1:28" x14ac:dyDescent="0.3">
      <c r="A1173" s="6" t="s">
        <v>91</v>
      </c>
      <c r="B1173" s="6">
        <v>27</v>
      </c>
      <c r="C1173" s="1">
        <v>45412</v>
      </c>
      <c r="D1173" s="1">
        <v>45413</v>
      </c>
      <c r="E1173" s="1">
        <v>45413</v>
      </c>
      <c r="F1173">
        <v>21</v>
      </c>
      <c r="G1173" s="1">
        <v>45434</v>
      </c>
      <c r="H1173" s="1">
        <v>45439</v>
      </c>
      <c r="I1173" s="2">
        <v>1522665.14</v>
      </c>
      <c r="J1173" s="2">
        <v>1E-4</v>
      </c>
      <c r="K1173" s="2">
        <f>SUMIF('collection only'!D:D,eslam.data!AB1173,'collection only'!E:E)</f>
        <v>0</v>
      </c>
      <c r="L1173" s="2">
        <v>191066350.55333331</v>
      </c>
      <c r="U1173" s="2">
        <v>0</v>
      </c>
      <c r="AB1173" s="2" t="str">
        <f t="shared" si="23"/>
        <v>Port Said Silos27</v>
      </c>
    </row>
    <row r="1174" spans="1:28" x14ac:dyDescent="0.3">
      <c r="A1174" s="6" t="s">
        <v>91</v>
      </c>
      <c r="B1174" s="6">
        <v>28</v>
      </c>
      <c r="C1174" s="1">
        <v>45443</v>
      </c>
      <c r="D1174" s="1">
        <v>45443</v>
      </c>
      <c r="E1174" s="1">
        <v>45445</v>
      </c>
      <c r="F1174">
        <v>21</v>
      </c>
      <c r="G1174" s="1">
        <v>45466</v>
      </c>
      <c r="H1174" s="1">
        <v>45474</v>
      </c>
      <c r="I1174" s="2">
        <v>3379589.942857143</v>
      </c>
      <c r="J1174" s="2">
        <v>1239632</v>
      </c>
      <c r="K1174" s="2">
        <f>SUMIF('collection only'!D:D,eslam.data!AB1174,'collection only'!E:E)</f>
        <v>1239632</v>
      </c>
      <c r="L1174" s="2">
        <v>194445940.49619049</v>
      </c>
      <c r="U1174" s="2">
        <v>0</v>
      </c>
      <c r="AB1174" s="2" t="str">
        <f t="shared" si="23"/>
        <v>Port Said Silos28</v>
      </c>
    </row>
    <row r="1175" spans="1:28" x14ac:dyDescent="0.3">
      <c r="A1175" s="6" t="s">
        <v>91</v>
      </c>
      <c r="B1175" s="6">
        <v>29</v>
      </c>
      <c r="C1175" s="1">
        <v>45473</v>
      </c>
      <c r="D1175" s="1">
        <v>45473</v>
      </c>
      <c r="E1175" s="1">
        <v>45480</v>
      </c>
      <c r="F1175">
        <v>21</v>
      </c>
      <c r="G1175" s="1">
        <v>45501</v>
      </c>
      <c r="H1175" s="1">
        <v>45511</v>
      </c>
      <c r="I1175" s="2">
        <v>2107663.7333333329</v>
      </c>
      <c r="J1175" s="2">
        <v>337130</v>
      </c>
      <c r="K1175" s="2">
        <f>SUMIF('collection only'!D:D,eslam.data!AB1175,'collection only'!E:E)</f>
        <v>337130</v>
      </c>
      <c r="L1175" s="2">
        <v>196553604.22952381</v>
      </c>
      <c r="U1175" s="2">
        <v>0</v>
      </c>
      <c r="AB1175" s="2" t="str">
        <f t="shared" si="23"/>
        <v>Port Said Silos29</v>
      </c>
    </row>
    <row r="1176" spans="1:28" x14ac:dyDescent="0.3">
      <c r="A1176" s="6" t="s">
        <v>91</v>
      </c>
      <c r="B1176" s="6">
        <v>30</v>
      </c>
      <c r="C1176" s="1">
        <v>45504</v>
      </c>
      <c r="D1176" s="1">
        <v>45504</v>
      </c>
      <c r="E1176" s="1">
        <v>45507</v>
      </c>
      <c r="F1176">
        <v>21</v>
      </c>
      <c r="G1176" s="1">
        <v>45528</v>
      </c>
      <c r="H1176" s="1">
        <v>45526</v>
      </c>
      <c r="I1176" s="2">
        <v>3191368.2380952379</v>
      </c>
      <c r="J1176" s="2">
        <v>100641</v>
      </c>
      <c r="K1176" s="2">
        <f>SUMIF('collection only'!D:D,eslam.data!AB1176,'collection only'!E:E)</f>
        <v>100641</v>
      </c>
      <c r="L1176" s="2">
        <v>199744972.467619</v>
      </c>
      <c r="U1176" s="2">
        <v>0</v>
      </c>
      <c r="AB1176" s="2" t="str">
        <f t="shared" si="23"/>
        <v>Port Said Silos30</v>
      </c>
    </row>
    <row r="1177" spans="1:28" x14ac:dyDescent="0.3">
      <c r="A1177" s="6" t="s">
        <v>91</v>
      </c>
      <c r="B1177" s="6">
        <v>31</v>
      </c>
      <c r="C1177" s="1">
        <v>45535</v>
      </c>
      <c r="D1177" s="1">
        <v>45535</v>
      </c>
      <c r="E1177" s="1">
        <v>45537</v>
      </c>
      <c r="F1177">
        <v>21</v>
      </c>
      <c r="G1177" s="1">
        <v>45558</v>
      </c>
      <c r="H1177" s="1">
        <v>45580</v>
      </c>
      <c r="I1177" s="2">
        <v>2906595.6403508768</v>
      </c>
      <c r="J1177" s="2">
        <v>727554</v>
      </c>
      <c r="K1177" s="2">
        <f>SUMIF('collection only'!D:D,eslam.data!AB1177,'collection only'!E:E)</f>
        <v>727554</v>
      </c>
      <c r="L1177" s="2">
        <v>202651568.10796991</v>
      </c>
      <c r="U1177" s="2">
        <v>0</v>
      </c>
      <c r="AB1177" s="2" t="str">
        <f t="shared" si="23"/>
        <v>Port Said Silos31</v>
      </c>
    </row>
    <row r="1178" spans="1:28" x14ac:dyDescent="0.3">
      <c r="A1178" s="6" t="s">
        <v>91</v>
      </c>
      <c r="B1178" s="6">
        <v>32</v>
      </c>
      <c r="C1178" s="1">
        <v>45565</v>
      </c>
      <c r="D1178" s="1">
        <v>45565</v>
      </c>
      <c r="E1178" s="1">
        <v>45575</v>
      </c>
      <c r="F1178">
        <v>21</v>
      </c>
      <c r="G1178" s="1">
        <v>45596</v>
      </c>
      <c r="H1178" s="1">
        <v>45599</v>
      </c>
      <c r="I1178" s="2">
        <v>4167368.41</v>
      </c>
      <c r="J1178" s="2">
        <v>2193035.35</v>
      </c>
      <c r="K1178" s="2">
        <f>SUMIF('collection only'!D:D,eslam.data!AB1178,'collection only'!E:E)</f>
        <v>2193035.35</v>
      </c>
      <c r="L1178" s="2">
        <v>206818936.51796991</v>
      </c>
      <c r="U1178" s="2">
        <v>0</v>
      </c>
      <c r="AB1178" s="2" t="str">
        <f t="shared" si="23"/>
        <v>Port Said Silos32</v>
      </c>
    </row>
    <row r="1179" spans="1:28" x14ac:dyDescent="0.3">
      <c r="A1179" s="6" t="s">
        <v>91</v>
      </c>
      <c r="B1179" s="6">
        <v>33</v>
      </c>
      <c r="C1179" s="1">
        <v>45596</v>
      </c>
      <c r="D1179" s="1">
        <v>45596</v>
      </c>
      <c r="E1179" s="1">
        <v>45596</v>
      </c>
      <c r="F1179">
        <v>21</v>
      </c>
      <c r="G1179" s="1">
        <v>45617</v>
      </c>
      <c r="K1179" s="2">
        <f>SUMIF('collection only'!D:D,eslam.data!AB1179,'collection only'!E:E)</f>
        <v>2711136</v>
      </c>
      <c r="U1179" s="2">
        <v>0</v>
      </c>
      <c r="AB1179" s="2" t="str">
        <f t="shared" si="23"/>
        <v>Port Said Silos33</v>
      </c>
    </row>
    <row r="1180" spans="1:28" x14ac:dyDescent="0.3">
      <c r="A1180" s="6" t="s">
        <v>132</v>
      </c>
      <c r="B1180" s="6">
        <v>1</v>
      </c>
      <c r="C1180" s="1">
        <v>45199</v>
      </c>
      <c r="D1180" s="1">
        <v>45199</v>
      </c>
      <c r="E1180" s="1">
        <v>45193</v>
      </c>
      <c r="F1180">
        <v>21</v>
      </c>
      <c r="G1180" s="1">
        <v>45214</v>
      </c>
      <c r="H1180" s="1">
        <v>45236</v>
      </c>
      <c r="I1180" s="2">
        <v>5539353.2300000004</v>
      </c>
      <c r="J1180" s="2">
        <v>5206992.0362</v>
      </c>
      <c r="K1180" s="2">
        <f>SUMIF('collection only'!D:D,eslam.data!AB1180,'collection only'!E:E)</f>
        <v>5206992</v>
      </c>
      <c r="L1180" s="2">
        <v>5539353.2300000004</v>
      </c>
      <c r="U1180" s="2">
        <v>0</v>
      </c>
      <c r="AB1180" s="2" t="str">
        <f t="shared" si="23"/>
        <v>Port Said Silos - Foreigner Supply1</v>
      </c>
    </row>
    <row r="1181" spans="1:28" x14ac:dyDescent="0.3">
      <c r="A1181" s="6" t="s">
        <v>132</v>
      </c>
      <c r="B1181" s="6">
        <v>2</v>
      </c>
      <c r="C1181" s="1">
        <v>45230</v>
      </c>
      <c r="D1181" s="1">
        <v>45230</v>
      </c>
      <c r="E1181" s="1">
        <v>45265</v>
      </c>
      <c r="F1181">
        <v>21</v>
      </c>
      <c r="G1181" s="1">
        <v>45286</v>
      </c>
      <c r="K1181" s="2">
        <f>SUMIF('collection only'!D:D,eslam.data!AB1181,'collection only'!E:E)</f>
        <v>775509.45</v>
      </c>
      <c r="U1181" s="2">
        <v>0</v>
      </c>
      <c r="AB1181" s="2" t="str">
        <f t="shared" si="23"/>
        <v>Port Said Silos - Foreigner Supply2</v>
      </c>
    </row>
    <row r="1182" spans="1:28" x14ac:dyDescent="0.3">
      <c r="A1182" s="6" t="s">
        <v>109</v>
      </c>
      <c r="B1182" s="6">
        <v>1</v>
      </c>
      <c r="C1182" s="1">
        <v>44957</v>
      </c>
      <c r="D1182" s="1">
        <v>44955</v>
      </c>
      <c r="E1182" s="1">
        <v>44955</v>
      </c>
      <c r="F1182">
        <v>21</v>
      </c>
      <c r="G1182" s="1">
        <v>44976</v>
      </c>
      <c r="H1182" s="1">
        <v>45001</v>
      </c>
      <c r="I1182" s="2">
        <v>673851.6</v>
      </c>
      <c r="J1182" s="2">
        <v>438003.54</v>
      </c>
      <c r="K1182" s="2">
        <f>SUMIF('collection only'!D:D,eslam.data!AB1182,'collection only'!E:E)</f>
        <v>655657.61</v>
      </c>
      <c r="L1182" s="2">
        <v>673851.6</v>
      </c>
      <c r="U1182" s="2">
        <v>0</v>
      </c>
      <c r="AB1182" s="2" t="str">
        <f t="shared" si="23"/>
        <v>Port Said Silos - Local Supply1</v>
      </c>
    </row>
    <row r="1183" spans="1:28" x14ac:dyDescent="0.3">
      <c r="A1183" s="6" t="s">
        <v>109</v>
      </c>
      <c r="B1183" s="6">
        <v>2</v>
      </c>
      <c r="C1183" s="1">
        <v>45199</v>
      </c>
      <c r="D1183" s="1">
        <v>45199</v>
      </c>
      <c r="E1183" s="1">
        <v>45217</v>
      </c>
      <c r="F1183">
        <v>21</v>
      </c>
      <c r="G1183" s="1">
        <v>45238</v>
      </c>
      <c r="H1183" s="1">
        <v>45236</v>
      </c>
      <c r="I1183" s="2">
        <v>1194976.649122807</v>
      </c>
      <c r="J1183" s="2">
        <v>1162711.94</v>
      </c>
      <c r="K1183" s="2">
        <f>SUMIF('collection only'!D:D,eslam.data!AB1183,'collection only'!E:E)</f>
        <v>1162711.94</v>
      </c>
      <c r="L1183" s="2">
        <v>1868828.2491228071</v>
      </c>
      <c r="U1183" s="2">
        <v>0</v>
      </c>
      <c r="AB1183" s="2" t="str">
        <f t="shared" si="23"/>
        <v>Port Said Silos - Local Supply2</v>
      </c>
    </row>
    <row r="1184" spans="1:28" x14ac:dyDescent="0.3">
      <c r="A1184" s="6" t="s">
        <v>109</v>
      </c>
      <c r="B1184" s="6">
        <v>3</v>
      </c>
      <c r="C1184" s="1">
        <v>45351</v>
      </c>
      <c r="D1184" s="1">
        <v>45351</v>
      </c>
      <c r="E1184" s="1">
        <v>45364</v>
      </c>
      <c r="F1184">
        <v>21</v>
      </c>
      <c r="G1184" s="1">
        <v>45385</v>
      </c>
      <c r="H1184" s="1">
        <v>45382</v>
      </c>
      <c r="I1184" s="2">
        <v>3085091.631578947</v>
      </c>
      <c r="J1184" s="2">
        <v>2307930.88</v>
      </c>
      <c r="K1184" s="2">
        <f>SUMIF('collection only'!D:D,eslam.data!AB1184,'collection only'!E:E)</f>
        <v>2307930.88</v>
      </c>
      <c r="L1184" s="2">
        <v>4953919.8807017542</v>
      </c>
      <c r="U1184" s="2">
        <v>0</v>
      </c>
      <c r="AB1184" s="2" t="str">
        <f t="shared" si="23"/>
        <v>Port Said Silos - Local Supply3</v>
      </c>
    </row>
    <row r="1185" spans="1:28" x14ac:dyDescent="0.3">
      <c r="A1185" s="6" t="s">
        <v>109</v>
      </c>
      <c r="B1185" s="6">
        <v>4</v>
      </c>
      <c r="C1185" s="1">
        <v>45382</v>
      </c>
      <c r="D1185" s="1">
        <v>45382</v>
      </c>
      <c r="E1185" s="1">
        <v>45389</v>
      </c>
      <c r="F1185">
        <v>21</v>
      </c>
      <c r="G1185" s="1">
        <v>45410</v>
      </c>
      <c r="H1185" s="1">
        <v>45419</v>
      </c>
      <c r="I1185" s="2">
        <v>4365732.333333334</v>
      </c>
      <c r="J1185" s="2">
        <v>3416710</v>
      </c>
      <c r="K1185" s="2">
        <f>SUMIF('collection only'!D:D,eslam.data!AB1185,'collection only'!E:E)</f>
        <v>3416710</v>
      </c>
      <c r="L1185" s="2">
        <v>9319652.2140350882</v>
      </c>
      <c r="U1185" s="2">
        <v>0</v>
      </c>
      <c r="AB1185" s="2" t="str">
        <f t="shared" si="23"/>
        <v>Port Said Silos - Local Supply4</v>
      </c>
    </row>
    <row r="1186" spans="1:28" x14ac:dyDescent="0.3">
      <c r="A1186" s="6" t="s">
        <v>109</v>
      </c>
      <c r="B1186" s="6">
        <v>5</v>
      </c>
      <c r="C1186" s="1">
        <v>45412</v>
      </c>
      <c r="D1186" s="1">
        <v>45412</v>
      </c>
      <c r="E1186" s="1">
        <v>45424</v>
      </c>
      <c r="F1186">
        <v>21</v>
      </c>
      <c r="G1186" s="1">
        <v>45445</v>
      </c>
      <c r="H1186" s="1">
        <v>45439</v>
      </c>
      <c r="I1186" s="2">
        <v>3278709.2807017551</v>
      </c>
      <c r="J1186" s="2">
        <v>2565984</v>
      </c>
      <c r="K1186" s="2">
        <f>SUMIF('collection only'!D:D,eslam.data!AB1186,'collection only'!E:E)</f>
        <v>2565984</v>
      </c>
      <c r="L1186" s="2">
        <v>12598361.494736839</v>
      </c>
      <c r="U1186" s="2">
        <v>0</v>
      </c>
      <c r="AB1186" s="2" t="str">
        <f t="shared" si="23"/>
        <v>Port Said Silos - Local Supply5</v>
      </c>
    </row>
    <row r="1187" spans="1:28" x14ac:dyDescent="0.3">
      <c r="A1187" s="6" t="s">
        <v>109</v>
      </c>
      <c r="B1187" s="6">
        <v>6</v>
      </c>
      <c r="C1187" s="1">
        <v>45443</v>
      </c>
      <c r="D1187" s="1">
        <v>45443</v>
      </c>
      <c r="E1187" s="1">
        <v>45452</v>
      </c>
      <c r="F1187">
        <v>21</v>
      </c>
      <c r="G1187" s="1">
        <v>45473</v>
      </c>
      <c r="H1187" s="1">
        <v>45474</v>
      </c>
      <c r="I1187" s="2">
        <v>1064669.394736842</v>
      </c>
      <c r="J1187" s="2">
        <v>833240</v>
      </c>
      <c r="K1187" s="2">
        <f>SUMIF('collection only'!D:D,eslam.data!AB1187,'collection only'!E:E)</f>
        <v>833240</v>
      </c>
      <c r="L1187" s="2">
        <v>13663030.88947368</v>
      </c>
      <c r="U1187" s="2">
        <v>0</v>
      </c>
      <c r="AB1187" s="2" t="str">
        <f t="shared" si="23"/>
        <v>Port Said Silos - Local Supply6</v>
      </c>
    </row>
    <row r="1188" spans="1:28" x14ac:dyDescent="0.3">
      <c r="A1188" s="6" t="s">
        <v>109</v>
      </c>
      <c r="B1188" s="6">
        <v>7</v>
      </c>
      <c r="C1188" s="1">
        <v>45473</v>
      </c>
      <c r="D1188" s="1">
        <v>45473</v>
      </c>
      <c r="E1188" s="1">
        <v>45489</v>
      </c>
      <c r="F1188">
        <v>21</v>
      </c>
      <c r="G1188" s="1">
        <v>45510</v>
      </c>
      <c r="H1188" s="1">
        <v>45510</v>
      </c>
      <c r="I1188" s="2">
        <v>5552464.7543859659</v>
      </c>
      <c r="J1188" s="2">
        <v>4345468</v>
      </c>
      <c r="K1188" s="2">
        <f>SUMIF('collection only'!D:D,eslam.data!AB1188,'collection only'!E:E)</f>
        <v>4345468</v>
      </c>
      <c r="L1188" s="2">
        <v>19215495.643859651</v>
      </c>
      <c r="U1188" s="2">
        <v>0</v>
      </c>
      <c r="AB1188" s="2" t="str">
        <f t="shared" si="23"/>
        <v>Port Said Silos - Local Supply7</v>
      </c>
    </row>
    <row r="1189" spans="1:28" x14ac:dyDescent="0.3">
      <c r="A1189" s="6" t="s">
        <v>109</v>
      </c>
      <c r="B1189" s="6">
        <v>8</v>
      </c>
      <c r="C1189" s="1">
        <v>45504</v>
      </c>
      <c r="D1189" s="1">
        <v>45504</v>
      </c>
      <c r="E1189" s="1">
        <v>45522</v>
      </c>
      <c r="F1189">
        <v>21</v>
      </c>
      <c r="G1189" s="1">
        <v>45543</v>
      </c>
      <c r="H1189" s="1">
        <v>45536</v>
      </c>
      <c r="I1189" s="2">
        <v>2594878.4385964908</v>
      </c>
      <c r="J1189" s="2">
        <v>1794648.84</v>
      </c>
      <c r="K1189" s="2">
        <f>SUMIF('collection only'!D:D,eslam.data!AB1189,'collection only'!E:E)</f>
        <v>1794648.84</v>
      </c>
      <c r="L1189" s="2">
        <v>21810374.082456142</v>
      </c>
      <c r="U1189" s="2">
        <v>0</v>
      </c>
      <c r="AB1189" s="2" t="str">
        <f t="shared" si="23"/>
        <v>Port Said Silos - Local Supply8</v>
      </c>
    </row>
    <row r="1190" spans="1:28" x14ac:dyDescent="0.3">
      <c r="A1190" s="6" t="s">
        <v>109</v>
      </c>
      <c r="B1190" s="6">
        <v>9</v>
      </c>
      <c r="C1190" s="1">
        <v>45535</v>
      </c>
      <c r="D1190" s="1">
        <v>45535</v>
      </c>
      <c r="E1190" s="1">
        <v>45537</v>
      </c>
      <c r="F1190">
        <v>21</v>
      </c>
      <c r="G1190" s="1">
        <v>45558</v>
      </c>
      <c r="H1190" s="1">
        <v>45580</v>
      </c>
      <c r="I1190" s="2">
        <v>3231641.7017543861</v>
      </c>
      <c r="J1190" s="2">
        <v>2529147</v>
      </c>
      <c r="K1190" s="2">
        <f>SUMIF('collection only'!D:D,eslam.data!AB1190,'collection only'!E:E)</f>
        <v>2529147</v>
      </c>
      <c r="L1190" s="2">
        <v>25042015.784210529</v>
      </c>
      <c r="U1190" s="2">
        <v>0</v>
      </c>
      <c r="AB1190" s="2" t="str">
        <f t="shared" si="23"/>
        <v>Port Said Silos - Local Supply9</v>
      </c>
    </row>
    <row r="1191" spans="1:28" x14ac:dyDescent="0.3">
      <c r="A1191" s="6" t="s">
        <v>109</v>
      </c>
      <c r="B1191" s="6">
        <v>10</v>
      </c>
      <c r="C1191" s="1">
        <v>45565</v>
      </c>
      <c r="D1191" s="1">
        <v>45565</v>
      </c>
      <c r="E1191" s="1">
        <v>45575</v>
      </c>
      <c r="F1191">
        <v>21</v>
      </c>
      <c r="G1191" s="1">
        <v>45596</v>
      </c>
      <c r="H1191" s="1">
        <v>45568</v>
      </c>
      <c r="I1191" s="2">
        <v>622795.91</v>
      </c>
      <c r="J1191" s="2">
        <v>494192</v>
      </c>
      <c r="K1191" s="2">
        <f>SUMIF('collection only'!D:D,eslam.data!AB1191,'collection only'!E:E)</f>
        <v>494192</v>
      </c>
      <c r="L1191" s="2">
        <v>25664811.694210529</v>
      </c>
      <c r="U1191" s="2">
        <v>0</v>
      </c>
      <c r="AB1191" s="2" t="str">
        <f t="shared" si="23"/>
        <v>Port Said Silos - Local Supply10</v>
      </c>
    </row>
    <row r="1192" spans="1:28" x14ac:dyDescent="0.3">
      <c r="A1192" s="6" t="s">
        <v>109</v>
      </c>
      <c r="B1192" s="6">
        <v>11</v>
      </c>
      <c r="C1192" s="1">
        <v>45596</v>
      </c>
      <c r="D1192" s="1">
        <v>45596</v>
      </c>
      <c r="E1192" s="1">
        <v>45596</v>
      </c>
      <c r="F1192">
        <v>21</v>
      </c>
      <c r="G1192" s="1">
        <v>45617</v>
      </c>
      <c r="K1192" s="2">
        <f>SUMIF('collection only'!D:D,eslam.data!AB1192,'collection only'!E:E)</f>
        <v>833789.82</v>
      </c>
      <c r="U1192" s="2">
        <v>0</v>
      </c>
      <c r="AB1192" s="2" t="str">
        <f t="shared" si="23"/>
        <v>Port Said Silos - Local Supply11</v>
      </c>
    </row>
    <row r="1193" spans="1:28" x14ac:dyDescent="0.3">
      <c r="A1193" s="6" t="s">
        <v>20</v>
      </c>
      <c r="B1193" s="6">
        <v>2</v>
      </c>
      <c r="C1193" s="1">
        <v>43281</v>
      </c>
      <c r="D1193" s="1">
        <v>43284</v>
      </c>
      <c r="E1193" s="1">
        <v>43286</v>
      </c>
      <c r="F1193">
        <v>30</v>
      </c>
      <c r="G1193" s="1">
        <v>43316</v>
      </c>
      <c r="H1193" s="1">
        <v>43303</v>
      </c>
      <c r="I1193" s="2">
        <v>1669926.8</v>
      </c>
      <c r="J1193" s="2">
        <v>1244095.47</v>
      </c>
      <c r="K1193" s="2">
        <f>SUMIF('collection only'!D:D,eslam.data!AB1193,'collection only'!E:E)</f>
        <v>1160599</v>
      </c>
      <c r="L1193" s="2">
        <v>1669926.8</v>
      </c>
      <c r="O1193" s="2">
        <v>0</v>
      </c>
      <c r="U1193" s="2">
        <v>0</v>
      </c>
      <c r="AB1193" s="2" t="str">
        <f t="shared" si="23"/>
        <v>PSP Substation2</v>
      </c>
    </row>
    <row r="1194" spans="1:28" x14ac:dyDescent="0.3">
      <c r="A1194" s="6" t="s">
        <v>20</v>
      </c>
      <c r="B1194" s="6">
        <v>3</v>
      </c>
      <c r="C1194" s="1">
        <v>43312</v>
      </c>
      <c r="D1194" s="1">
        <v>43317</v>
      </c>
      <c r="E1194" s="1">
        <v>43318</v>
      </c>
      <c r="F1194">
        <v>30</v>
      </c>
      <c r="G1194" s="1">
        <v>43348</v>
      </c>
      <c r="H1194" s="1">
        <v>43384</v>
      </c>
      <c r="I1194" s="2">
        <v>2696322.9906025701</v>
      </c>
      <c r="J1194" s="2">
        <v>1834172.07</v>
      </c>
      <c r="K1194" s="2">
        <f>SUMIF('collection only'!D:D,eslam.data!AB1194,'collection only'!E:E)</f>
        <v>1834172.07</v>
      </c>
      <c r="L1194" s="2">
        <v>4366249.7906025685</v>
      </c>
      <c r="U1194" s="2">
        <v>0</v>
      </c>
      <c r="AB1194" s="2" t="str">
        <f t="shared" si="23"/>
        <v>PSP Substation3</v>
      </c>
    </row>
    <row r="1195" spans="1:28" x14ac:dyDescent="0.3">
      <c r="A1195" s="6" t="s">
        <v>20</v>
      </c>
      <c r="B1195" s="6">
        <v>4</v>
      </c>
      <c r="C1195" s="1">
        <v>43343</v>
      </c>
      <c r="D1195" s="1">
        <v>43353</v>
      </c>
      <c r="E1195" s="1">
        <v>43354</v>
      </c>
      <c r="F1195">
        <v>30</v>
      </c>
      <c r="G1195" s="1">
        <v>43384</v>
      </c>
      <c r="K1195" s="2">
        <f>SUMIF('collection only'!D:D,eslam.data!AB1195,'collection only'!E:E)</f>
        <v>1268627.7</v>
      </c>
      <c r="U1195" s="2">
        <v>0</v>
      </c>
      <c r="AB1195" s="2" t="str">
        <f t="shared" si="23"/>
        <v>PSP Substation4</v>
      </c>
    </row>
    <row r="1196" spans="1:28" x14ac:dyDescent="0.3">
      <c r="A1196" s="6" t="s">
        <v>20</v>
      </c>
      <c r="B1196" s="6">
        <v>5</v>
      </c>
      <c r="C1196" s="1">
        <v>43373</v>
      </c>
      <c r="D1196" s="1">
        <v>43381</v>
      </c>
      <c r="E1196" s="1">
        <v>43381</v>
      </c>
      <c r="F1196">
        <v>30</v>
      </c>
      <c r="G1196" s="1">
        <v>43411</v>
      </c>
      <c r="H1196" s="1">
        <v>43389</v>
      </c>
      <c r="I1196" s="2">
        <v>6439927.7999999998</v>
      </c>
      <c r="J1196" s="2">
        <v>5046458.33</v>
      </c>
      <c r="K1196" s="2">
        <f>SUMIF('collection only'!D:D,eslam.data!AB1196,'collection only'!E:E)</f>
        <v>3991290.99</v>
      </c>
      <c r="L1196" s="2">
        <v>12694557.6</v>
      </c>
      <c r="O1196" s="2">
        <v>0</v>
      </c>
      <c r="U1196" s="2">
        <v>0</v>
      </c>
      <c r="AB1196" s="2" t="str">
        <f t="shared" si="23"/>
        <v>PSP Substation5</v>
      </c>
    </row>
    <row r="1197" spans="1:28" x14ac:dyDescent="0.3">
      <c r="A1197" s="6" t="s">
        <v>20</v>
      </c>
      <c r="B1197" s="6">
        <v>6</v>
      </c>
      <c r="C1197" s="1">
        <v>43404</v>
      </c>
      <c r="D1197" s="1">
        <v>43414</v>
      </c>
      <c r="E1197" s="1">
        <v>43415</v>
      </c>
      <c r="F1197">
        <v>30</v>
      </c>
      <c r="G1197" s="1">
        <v>43445</v>
      </c>
      <c r="H1197" s="1">
        <v>43425</v>
      </c>
      <c r="I1197" s="2">
        <v>4012970.5200000009</v>
      </c>
      <c r="J1197" s="2">
        <v>3047586.1</v>
      </c>
      <c r="K1197" s="2">
        <f>SUMIF('collection only'!D:D,eslam.data!AB1197,'collection only'!E:E)</f>
        <v>3047586.1</v>
      </c>
      <c r="L1197" s="2">
        <v>16707528.119999999</v>
      </c>
      <c r="U1197" s="2">
        <v>0</v>
      </c>
      <c r="AB1197" s="2" t="str">
        <f t="shared" si="23"/>
        <v>PSP Substation6</v>
      </c>
    </row>
    <row r="1198" spans="1:28" x14ac:dyDescent="0.3">
      <c r="A1198" s="6" t="s">
        <v>20</v>
      </c>
      <c r="B1198" s="6">
        <v>7</v>
      </c>
      <c r="C1198" s="1">
        <v>43434</v>
      </c>
      <c r="D1198" s="1">
        <v>43444</v>
      </c>
      <c r="E1198" s="1">
        <v>43444</v>
      </c>
      <c r="F1198">
        <v>30</v>
      </c>
      <c r="G1198" s="1">
        <v>43474</v>
      </c>
      <c r="H1198" s="1">
        <v>43471</v>
      </c>
      <c r="I1198" s="2">
        <v>3355601.279999997</v>
      </c>
      <c r="J1198" s="2">
        <v>2548357.58</v>
      </c>
      <c r="K1198" s="2">
        <f>SUMIF('collection only'!D:D,eslam.data!AB1198,'collection only'!E:E)</f>
        <v>1780094.35</v>
      </c>
      <c r="L1198" s="2">
        <v>20063129.399999999</v>
      </c>
      <c r="U1198" s="2">
        <v>0</v>
      </c>
      <c r="AB1198" s="2" t="str">
        <f t="shared" si="23"/>
        <v>PSP Substation7</v>
      </c>
    </row>
    <row r="1199" spans="1:28" x14ac:dyDescent="0.3">
      <c r="A1199" s="6" t="s">
        <v>20</v>
      </c>
      <c r="B1199" s="6">
        <v>8</v>
      </c>
      <c r="C1199" s="1">
        <v>43465</v>
      </c>
      <c r="D1199" s="1">
        <v>43477</v>
      </c>
      <c r="E1199" s="1">
        <v>43481</v>
      </c>
      <c r="F1199">
        <v>30</v>
      </c>
      <c r="G1199" s="1">
        <v>43511</v>
      </c>
      <c r="H1199" s="1">
        <v>43501</v>
      </c>
      <c r="I1199" s="2">
        <v>2786776.2500000042</v>
      </c>
      <c r="J1199" s="2">
        <v>2116372.52</v>
      </c>
      <c r="K1199" s="2">
        <f>SUMIF('collection only'!D:D,eslam.data!AB1199,'collection only'!E:E)</f>
        <v>1829713.21</v>
      </c>
      <c r="L1199" s="2">
        <v>22849905.649999999</v>
      </c>
      <c r="O1199" s="2">
        <v>0</v>
      </c>
      <c r="U1199" s="2">
        <v>0</v>
      </c>
      <c r="AB1199" s="2" t="str">
        <f t="shared" si="23"/>
        <v>PSP Substation8</v>
      </c>
    </row>
    <row r="1200" spans="1:28" x14ac:dyDescent="0.3">
      <c r="A1200" s="6" t="s">
        <v>20</v>
      </c>
      <c r="B1200" s="6">
        <v>9</v>
      </c>
      <c r="C1200" s="1">
        <v>43496</v>
      </c>
      <c r="D1200" s="1">
        <v>43506</v>
      </c>
      <c r="E1200" s="1">
        <v>43519</v>
      </c>
      <c r="F1200">
        <v>30</v>
      </c>
      <c r="G1200" s="1">
        <v>43549</v>
      </c>
      <c r="H1200" s="1">
        <v>43566</v>
      </c>
      <c r="I1200" s="2">
        <v>2055054.899999999</v>
      </c>
      <c r="J1200" s="2">
        <v>1560678.78</v>
      </c>
      <c r="K1200" s="2">
        <f>SUMIF('collection only'!D:D,eslam.data!AB1200,'collection only'!E:E)</f>
        <v>1314287.28</v>
      </c>
      <c r="L1200" s="2">
        <v>24904960.550000001</v>
      </c>
      <c r="U1200" s="2">
        <v>0</v>
      </c>
      <c r="AB1200" s="2" t="str">
        <f t="shared" si="23"/>
        <v>PSP Substation9</v>
      </c>
    </row>
    <row r="1201" spans="1:28" x14ac:dyDescent="0.3">
      <c r="A1201" s="6" t="s">
        <v>20</v>
      </c>
      <c r="B1201" s="6">
        <v>10</v>
      </c>
      <c r="C1201" s="1">
        <v>43555</v>
      </c>
      <c r="D1201" s="1">
        <v>43555</v>
      </c>
      <c r="E1201" s="1">
        <v>43558</v>
      </c>
      <c r="F1201">
        <v>30</v>
      </c>
      <c r="G1201" s="1">
        <v>43588</v>
      </c>
      <c r="H1201" s="1">
        <v>43578</v>
      </c>
      <c r="I1201" s="2">
        <v>4978707.75</v>
      </c>
      <c r="J1201" s="2">
        <v>3808343.08</v>
      </c>
      <c r="K1201" s="2">
        <f>SUMIF('collection only'!D:D,eslam.data!AB1201,'collection only'!E:E)</f>
        <v>3264225.8</v>
      </c>
      <c r="L1201" s="2">
        <v>29883668.300000001</v>
      </c>
      <c r="U1201" s="2">
        <v>0</v>
      </c>
      <c r="AB1201" s="2" t="str">
        <f t="shared" si="23"/>
        <v>PSP Substation10</v>
      </c>
    </row>
    <row r="1202" spans="1:28" x14ac:dyDescent="0.3">
      <c r="A1202" s="6" t="s">
        <v>20</v>
      </c>
      <c r="B1202" s="6">
        <v>11</v>
      </c>
      <c r="C1202" s="1">
        <v>43646</v>
      </c>
      <c r="D1202" s="1">
        <v>43641</v>
      </c>
      <c r="E1202" s="1">
        <v>43821</v>
      </c>
      <c r="F1202">
        <v>30</v>
      </c>
      <c r="G1202" s="1">
        <v>43851</v>
      </c>
      <c r="K1202" s="2">
        <f>SUMIF('collection only'!D:D,eslam.data!AB1202,'collection only'!E:E)</f>
        <v>2606365.14</v>
      </c>
      <c r="U1202" s="2">
        <v>0</v>
      </c>
      <c r="AB1202" s="2" t="str">
        <f t="shared" si="23"/>
        <v>PSP Substation11</v>
      </c>
    </row>
    <row r="1203" spans="1:28" x14ac:dyDescent="0.3">
      <c r="A1203" s="6" t="s">
        <v>20</v>
      </c>
      <c r="B1203" s="6">
        <v>12</v>
      </c>
      <c r="C1203" s="1">
        <v>43646</v>
      </c>
      <c r="D1203" s="1">
        <v>43641</v>
      </c>
      <c r="E1203" s="1">
        <v>44171</v>
      </c>
      <c r="F1203">
        <v>30</v>
      </c>
      <c r="G1203" s="1">
        <v>44201</v>
      </c>
      <c r="H1203" s="1">
        <v>44174</v>
      </c>
      <c r="I1203" s="2">
        <v>54510.720883313566</v>
      </c>
      <c r="J1203" s="2">
        <v>28515</v>
      </c>
      <c r="K1203" s="2">
        <f>SUMIF('collection only'!D:D,eslam.data!AB1203,'collection only'!E:E)</f>
        <v>28515</v>
      </c>
      <c r="L1203" s="2">
        <v>32341773.95088331</v>
      </c>
      <c r="U1203" s="2">
        <v>0</v>
      </c>
      <c r="AB1203" s="2" t="str">
        <f t="shared" si="23"/>
        <v>PSP Substation12</v>
      </c>
    </row>
    <row r="1204" spans="1:28" x14ac:dyDescent="0.3">
      <c r="A1204" s="6" t="s">
        <v>135</v>
      </c>
      <c r="B1204" s="6">
        <v>1</v>
      </c>
      <c r="C1204" s="1">
        <v>45351</v>
      </c>
      <c r="D1204" s="1">
        <v>45351</v>
      </c>
      <c r="E1204" s="1">
        <v>45356</v>
      </c>
      <c r="F1204">
        <v>57</v>
      </c>
      <c r="G1204" s="1">
        <v>45413</v>
      </c>
      <c r="H1204" s="1">
        <v>45369</v>
      </c>
      <c r="I1204" s="2">
        <v>1098993.1000000001</v>
      </c>
      <c r="J1204" s="2">
        <v>947881.6</v>
      </c>
      <c r="K1204" s="2">
        <f>SUMIF('collection only'!D:D,eslam.data!AB1204,'collection only'!E:E)</f>
        <v>947881.6</v>
      </c>
      <c r="L1204" s="2">
        <v>1098993.1000000001</v>
      </c>
      <c r="S1204" s="2">
        <v>54949.66</v>
      </c>
      <c r="U1204" s="2">
        <v>0</v>
      </c>
      <c r="AB1204" s="2" t="str">
        <f t="shared" si="23"/>
        <v>Rabigh Ext. - Piles1</v>
      </c>
    </row>
    <row r="1205" spans="1:28" x14ac:dyDescent="0.3">
      <c r="A1205" s="6" t="s">
        <v>135</v>
      </c>
      <c r="B1205" s="6">
        <v>2</v>
      </c>
      <c r="C1205" s="1">
        <v>45412</v>
      </c>
      <c r="D1205" s="1">
        <v>45406</v>
      </c>
      <c r="E1205" s="1">
        <v>45406</v>
      </c>
      <c r="F1205">
        <v>57</v>
      </c>
      <c r="G1205" s="1">
        <v>45463</v>
      </c>
      <c r="H1205" s="1">
        <v>45414</v>
      </c>
      <c r="I1205" s="2">
        <v>1361202.3</v>
      </c>
      <c r="J1205" s="2">
        <v>1174036.98</v>
      </c>
      <c r="K1205" s="2">
        <f>SUMIF('collection only'!D:D,eslam.data!AB1205,'collection only'!E:E)</f>
        <v>1174037</v>
      </c>
      <c r="L1205" s="2">
        <v>2460195.4</v>
      </c>
      <c r="S1205" s="2">
        <v>123009.77</v>
      </c>
      <c r="U1205" s="2">
        <v>0</v>
      </c>
      <c r="AB1205" s="2" t="str">
        <f t="shared" si="23"/>
        <v>Rabigh Ext. - Piles2</v>
      </c>
    </row>
    <row r="1206" spans="1:28" x14ac:dyDescent="0.3">
      <c r="A1206" s="6" t="s">
        <v>135</v>
      </c>
      <c r="B1206" s="6">
        <v>3</v>
      </c>
      <c r="C1206" s="1">
        <v>45412</v>
      </c>
      <c r="D1206" s="1">
        <v>45426</v>
      </c>
      <c r="E1206" s="1">
        <v>45426</v>
      </c>
      <c r="F1206">
        <v>57</v>
      </c>
      <c r="G1206" s="1">
        <v>45483</v>
      </c>
      <c r="K1206" s="2">
        <f>SUMIF('collection only'!D:D,eslam.data!AB1206,'collection only'!E:E)</f>
        <v>966227</v>
      </c>
      <c r="U1206" s="2">
        <v>0</v>
      </c>
      <c r="AB1206" s="2" t="str">
        <f t="shared" si="23"/>
        <v>Rabigh Ext. - Piles3</v>
      </c>
    </row>
    <row r="1207" spans="1:28" x14ac:dyDescent="0.3">
      <c r="A1207" s="6" t="s">
        <v>135</v>
      </c>
      <c r="B1207" s="6">
        <v>4</v>
      </c>
      <c r="C1207" s="1">
        <v>45443</v>
      </c>
      <c r="D1207" s="1">
        <v>45444</v>
      </c>
      <c r="E1207" s="1">
        <v>45453</v>
      </c>
      <c r="F1207">
        <v>57</v>
      </c>
      <c r="G1207" s="1">
        <v>45510</v>
      </c>
      <c r="H1207" s="1">
        <v>45481</v>
      </c>
      <c r="I1207" s="2">
        <v>2071949.5</v>
      </c>
      <c r="J1207" s="2">
        <v>1787056.4437500001</v>
      </c>
      <c r="K1207" s="2">
        <f>SUMIF('collection only'!D:D,eslam.data!AB1207,'collection only'!E:E)</f>
        <v>1787056</v>
      </c>
      <c r="L1207" s="2">
        <v>5652409</v>
      </c>
      <c r="S1207" s="2">
        <v>282620.45</v>
      </c>
      <c r="U1207" s="2">
        <v>0</v>
      </c>
      <c r="AB1207" s="2" t="str">
        <f t="shared" si="23"/>
        <v>Rabigh Ext. - Piles4</v>
      </c>
    </row>
    <row r="1208" spans="1:28" x14ac:dyDescent="0.3">
      <c r="A1208" s="6" t="s">
        <v>135</v>
      </c>
      <c r="B1208" s="6">
        <v>5</v>
      </c>
      <c r="C1208" s="1">
        <v>45473</v>
      </c>
      <c r="D1208" s="1">
        <v>45473</v>
      </c>
      <c r="E1208" s="1">
        <v>45483</v>
      </c>
      <c r="F1208">
        <v>57</v>
      </c>
      <c r="G1208" s="1">
        <v>45540</v>
      </c>
      <c r="K1208" s="2">
        <f>SUMIF('collection only'!D:D,eslam.data!AB1208,'collection only'!E:E)</f>
        <v>1130623</v>
      </c>
      <c r="U1208" s="2">
        <v>0</v>
      </c>
      <c r="AB1208" s="2" t="str">
        <f t="shared" si="23"/>
        <v>Rabigh Ext. - Piles5</v>
      </c>
    </row>
    <row r="1209" spans="1:28" x14ac:dyDescent="0.3">
      <c r="A1209" s="6" t="s">
        <v>135</v>
      </c>
      <c r="B1209" s="6">
        <v>6</v>
      </c>
      <c r="C1209" s="1">
        <v>45504</v>
      </c>
      <c r="D1209" s="1">
        <v>45504</v>
      </c>
      <c r="E1209" s="1">
        <v>45518</v>
      </c>
      <c r="F1209">
        <v>57</v>
      </c>
      <c r="G1209" s="1">
        <v>45575</v>
      </c>
      <c r="K1209" s="2">
        <f>SUMIF('collection only'!D:D,eslam.data!AB1209,'collection only'!E:E)</f>
        <v>2013847.54</v>
      </c>
      <c r="U1209" s="2">
        <v>0</v>
      </c>
      <c r="AB1209" s="2" t="str">
        <f t="shared" si="23"/>
        <v>Rabigh Ext. - Piles6</v>
      </c>
    </row>
    <row r="1210" spans="1:28" x14ac:dyDescent="0.3">
      <c r="A1210" s="6" t="s">
        <v>135</v>
      </c>
      <c r="B1210" s="6">
        <v>7</v>
      </c>
      <c r="C1210" s="1">
        <v>45535</v>
      </c>
      <c r="D1210" s="1">
        <v>45535</v>
      </c>
      <c r="E1210" s="1">
        <v>45542</v>
      </c>
      <c r="F1210">
        <v>57</v>
      </c>
      <c r="G1210" s="1">
        <v>45599</v>
      </c>
      <c r="K1210" s="2">
        <f>SUMIF('collection only'!D:D,eslam.data!AB1210,'collection only'!E:E)</f>
        <v>0</v>
      </c>
      <c r="U1210" s="2">
        <v>0</v>
      </c>
      <c r="AB1210" s="2" t="str">
        <f t="shared" si="23"/>
        <v>Rabigh Ext. - Piles7</v>
      </c>
    </row>
    <row r="1211" spans="1:28" x14ac:dyDescent="0.3">
      <c r="A1211" s="6" t="s">
        <v>135</v>
      </c>
      <c r="B1211" s="6">
        <v>8</v>
      </c>
      <c r="C1211" s="1">
        <v>45565</v>
      </c>
      <c r="D1211" s="1">
        <v>45565</v>
      </c>
      <c r="E1211" s="1">
        <v>45584</v>
      </c>
      <c r="F1211">
        <v>57</v>
      </c>
      <c r="G1211" s="1">
        <v>45641</v>
      </c>
      <c r="K1211" s="2">
        <f>SUMIF('collection only'!D:D,eslam.data!AB1211,'collection only'!E:E)</f>
        <v>0</v>
      </c>
      <c r="U1211" s="2">
        <v>0</v>
      </c>
      <c r="AB1211" s="2" t="str">
        <f t="shared" si="23"/>
        <v>Rabigh Ext. - Piles8</v>
      </c>
    </row>
    <row r="1212" spans="1:28" x14ac:dyDescent="0.3">
      <c r="A1212" s="6" t="s">
        <v>146</v>
      </c>
      <c r="B1212" s="6">
        <v>1</v>
      </c>
      <c r="C1212" s="1">
        <v>45473</v>
      </c>
      <c r="D1212" s="1">
        <v>45473</v>
      </c>
      <c r="E1212" s="1">
        <v>45482</v>
      </c>
      <c r="F1212">
        <v>75</v>
      </c>
      <c r="G1212" s="1">
        <v>45557</v>
      </c>
      <c r="H1212" s="1">
        <v>45483</v>
      </c>
      <c r="I1212" s="2">
        <v>2561755.35</v>
      </c>
      <c r="J1212" s="2">
        <v>2283164.46</v>
      </c>
      <c r="K1212" s="2">
        <f>SUMIF('collection only'!D:D,eslam.data!AB1212,'collection only'!E:E)</f>
        <v>2660254.84</v>
      </c>
      <c r="L1212" s="2">
        <v>2561755.35</v>
      </c>
      <c r="S1212" s="2">
        <v>128087.77</v>
      </c>
      <c r="U1212" s="2">
        <v>0</v>
      </c>
      <c r="AB1212" s="2" t="str">
        <f t="shared" si="23"/>
        <v>Rabigh Ext. -Building1</v>
      </c>
    </row>
    <row r="1213" spans="1:28" x14ac:dyDescent="0.3">
      <c r="A1213" s="6" t="s">
        <v>146</v>
      </c>
      <c r="B1213" s="6">
        <v>2</v>
      </c>
      <c r="C1213" s="1">
        <v>45504</v>
      </c>
      <c r="D1213" s="1">
        <v>45504</v>
      </c>
      <c r="E1213" s="1">
        <v>45509</v>
      </c>
      <c r="F1213">
        <v>75</v>
      </c>
      <c r="G1213" s="1">
        <v>45584</v>
      </c>
      <c r="H1213" s="1">
        <v>45529</v>
      </c>
      <c r="I1213" s="2">
        <v>5727560.3399999999</v>
      </c>
      <c r="J1213" s="2">
        <v>4957387.2204</v>
      </c>
      <c r="K1213" s="2">
        <f>SUMIF('collection only'!D:D,eslam.data!AB1213,'collection only'!E:E)</f>
        <v>4708047.7699999996</v>
      </c>
      <c r="L1213" s="2">
        <v>8289315.6900000004</v>
      </c>
      <c r="S1213" s="2">
        <v>414465.78450000013</v>
      </c>
      <c r="U1213" s="2">
        <v>0</v>
      </c>
      <c r="AB1213" s="2" t="str">
        <f t="shared" si="23"/>
        <v>Rabigh Ext. -Building2</v>
      </c>
    </row>
    <row r="1214" spans="1:28" x14ac:dyDescent="0.3">
      <c r="A1214" s="6" t="s">
        <v>146</v>
      </c>
      <c r="B1214" s="6">
        <v>3</v>
      </c>
      <c r="C1214" s="1">
        <v>45535</v>
      </c>
      <c r="D1214" s="1">
        <v>45535</v>
      </c>
      <c r="E1214" s="1">
        <v>45540</v>
      </c>
      <c r="F1214">
        <v>75</v>
      </c>
      <c r="G1214" s="1">
        <v>45615</v>
      </c>
      <c r="H1214" s="1">
        <v>45554</v>
      </c>
      <c r="I1214" s="2">
        <v>5121658.3299999991</v>
      </c>
      <c r="J1214" s="2">
        <v>4088042.3344374979</v>
      </c>
      <c r="K1214" s="2">
        <f>SUMIF('collection only'!D:D,eslam.data!AB1214,'collection only'!E:E)</f>
        <v>0</v>
      </c>
      <c r="L1214" s="2">
        <v>13410974.02</v>
      </c>
      <c r="S1214" s="2">
        <v>670548.701</v>
      </c>
      <c r="U1214" s="2">
        <v>0</v>
      </c>
      <c r="AB1214" s="2" t="str">
        <f t="shared" si="23"/>
        <v>Rabigh Ext. -Building3</v>
      </c>
    </row>
    <row r="1215" spans="1:28" x14ac:dyDescent="0.3">
      <c r="A1215" s="6" t="s">
        <v>146</v>
      </c>
      <c r="B1215" s="6">
        <v>4</v>
      </c>
      <c r="C1215" s="1">
        <v>45565</v>
      </c>
      <c r="D1215" s="1">
        <v>45565</v>
      </c>
      <c r="E1215" s="1">
        <v>45571</v>
      </c>
      <c r="F1215">
        <v>75</v>
      </c>
      <c r="G1215" s="1">
        <v>45646</v>
      </c>
      <c r="H1215" s="1">
        <v>45588</v>
      </c>
      <c r="I1215" s="2">
        <v>6246650.2199999988</v>
      </c>
      <c r="J1215" s="2">
        <v>4796196.0024249982</v>
      </c>
      <c r="K1215" s="2">
        <f>SUMIF('collection only'!D:D,eslam.data!AB1215,'collection only'!E:E)</f>
        <v>0</v>
      </c>
      <c r="L1215" s="2">
        <v>19657624.239999998</v>
      </c>
      <c r="S1215" s="2">
        <v>982881.21199999994</v>
      </c>
      <c r="U1215" s="2">
        <v>0</v>
      </c>
      <c r="AB1215" s="2" t="str">
        <f t="shared" si="23"/>
        <v>Rabigh Ext. -Building4</v>
      </c>
    </row>
    <row r="1216" spans="1:28" x14ac:dyDescent="0.3">
      <c r="A1216" s="6" t="s">
        <v>146</v>
      </c>
      <c r="B1216" s="6">
        <v>5</v>
      </c>
      <c r="C1216" s="1">
        <v>45596</v>
      </c>
      <c r="D1216" s="1">
        <v>45596</v>
      </c>
      <c r="E1216" s="1">
        <v>45599</v>
      </c>
      <c r="F1216">
        <v>75</v>
      </c>
      <c r="G1216" s="1">
        <v>45674</v>
      </c>
      <c r="K1216" s="2">
        <f>SUMIF('collection only'!D:D,eslam.data!AB1216,'collection only'!E:E)</f>
        <v>0</v>
      </c>
      <c r="U1216" s="2">
        <v>0</v>
      </c>
      <c r="AB1216" s="2" t="str">
        <f t="shared" si="23"/>
        <v>Rabigh Ext. -Building5</v>
      </c>
    </row>
    <row r="1217" spans="1:28" x14ac:dyDescent="0.3">
      <c r="A1217" s="6" t="s">
        <v>93</v>
      </c>
      <c r="B1217" s="6">
        <v>1</v>
      </c>
      <c r="C1217" s="1">
        <v>44681</v>
      </c>
      <c r="D1217" s="1">
        <v>44676</v>
      </c>
      <c r="E1217" s="1">
        <v>44676</v>
      </c>
      <c r="F1217">
        <v>30</v>
      </c>
      <c r="G1217" s="1">
        <v>44706</v>
      </c>
      <c r="K1217" s="2">
        <f>SUMIF('collection only'!D:D,eslam.data!AB1217,'collection only'!E:E)</f>
        <v>10000000</v>
      </c>
      <c r="M1217" s="2">
        <v>10000000</v>
      </c>
      <c r="U1217" s="2">
        <v>0</v>
      </c>
      <c r="AB1217" s="2" t="str">
        <f t="shared" si="23"/>
        <v>Radamis-Concrete1</v>
      </c>
    </row>
    <row r="1218" spans="1:28" x14ac:dyDescent="0.3">
      <c r="A1218" s="6" t="s">
        <v>93</v>
      </c>
      <c r="B1218" s="6">
        <v>2</v>
      </c>
      <c r="C1218" s="1">
        <v>44712</v>
      </c>
      <c r="D1218" s="1">
        <v>44706</v>
      </c>
      <c r="E1218" s="1">
        <v>44707</v>
      </c>
      <c r="F1218">
        <v>30</v>
      </c>
      <c r="G1218" s="1">
        <v>44737</v>
      </c>
      <c r="K1218" s="2">
        <f>SUMIF('collection only'!D:D,eslam.data!AB1218,'collection only'!E:E)</f>
        <v>10000000</v>
      </c>
      <c r="M1218" s="2">
        <v>10000000</v>
      </c>
      <c r="U1218" s="2">
        <v>0</v>
      </c>
      <c r="AB1218" s="2" t="str">
        <f t="shared" si="23"/>
        <v>Radamis-Concrete2</v>
      </c>
    </row>
    <row r="1219" spans="1:28" x14ac:dyDescent="0.3">
      <c r="A1219" s="6" t="s">
        <v>93</v>
      </c>
      <c r="B1219" s="6">
        <v>3</v>
      </c>
      <c r="C1219" s="1">
        <v>44742</v>
      </c>
      <c r="D1219" s="1">
        <v>44749</v>
      </c>
      <c r="E1219" s="1">
        <v>44745</v>
      </c>
      <c r="F1219">
        <v>30</v>
      </c>
      <c r="G1219" s="1">
        <v>44775</v>
      </c>
      <c r="K1219" s="2">
        <f>SUMIF('collection only'!D:D,eslam.data!AB1219,'collection only'!E:E)</f>
        <v>0</v>
      </c>
      <c r="U1219" s="2">
        <v>0</v>
      </c>
      <c r="AB1219" s="2" t="str">
        <f t="shared" ref="AB1219:AB1282" si="24">A1219&amp;B1219</f>
        <v>Radamis-Concrete3</v>
      </c>
    </row>
    <row r="1220" spans="1:28" x14ac:dyDescent="0.3">
      <c r="A1220" s="6" t="s">
        <v>93</v>
      </c>
      <c r="B1220" s="6">
        <v>4</v>
      </c>
      <c r="C1220" s="1">
        <v>44773</v>
      </c>
      <c r="D1220" s="1">
        <v>44773</v>
      </c>
      <c r="E1220" s="1">
        <v>44787</v>
      </c>
      <c r="F1220">
        <v>30</v>
      </c>
      <c r="G1220" s="1">
        <v>44817</v>
      </c>
      <c r="K1220" s="2">
        <f>SUMIF('collection only'!D:D,eslam.data!AB1220,'collection only'!E:E)</f>
        <v>0</v>
      </c>
      <c r="U1220" s="2">
        <v>0</v>
      </c>
      <c r="AB1220" s="2" t="str">
        <f t="shared" si="24"/>
        <v>Radamis-Concrete4</v>
      </c>
    </row>
    <row r="1221" spans="1:28" x14ac:dyDescent="0.3">
      <c r="A1221" s="6" t="s">
        <v>93</v>
      </c>
      <c r="B1221" s="6">
        <v>5</v>
      </c>
      <c r="C1221" s="1">
        <v>44804</v>
      </c>
      <c r="D1221" s="1">
        <v>44804</v>
      </c>
      <c r="E1221" s="1">
        <v>44811</v>
      </c>
      <c r="F1221">
        <v>30</v>
      </c>
      <c r="G1221" s="1">
        <v>44841</v>
      </c>
      <c r="K1221" s="2">
        <f>SUMIF('collection only'!D:D,eslam.data!AB1221,'collection only'!E:E)</f>
        <v>0</v>
      </c>
      <c r="U1221" s="2">
        <v>0</v>
      </c>
      <c r="AB1221" s="2" t="str">
        <f t="shared" si="24"/>
        <v>Radamis-Concrete5</v>
      </c>
    </row>
    <row r="1222" spans="1:28" x14ac:dyDescent="0.3">
      <c r="A1222" s="6" t="s">
        <v>93</v>
      </c>
      <c r="B1222" s="6">
        <v>6</v>
      </c>
      <c r="C1222" s="1">
        <v>44834</v>
      </c>
      <c r="D1222" s="1">
        <v>44834</v>
      </c>
      <c r="E1222" s="1">
        <v>44841</v>
      </c>
      <c r="F1222">
        <v>30</v>
      </c>
      <c r="G1222" s="1">
        <v>44871</v>
      </c>
      <c r="K1222" s="2">
        <f>SUMIF('collection only'!D:D,eslam.data!AB1222,'collection only'!E:E)</f>
        <v>0</v>
      </c>
      <c r="U1222" s="2">
        <v>0</v>
      </c>
      <c r="AB1222" s="2" t="str">
        <f t="shared" si="24"/>
        <v>Radamis-Concrete6</v>
      </c>
    </row>
    <row r="1223" spans="1:28" x14ac:dyDescent="0.3">
      <c r="A1223" s="6" t="s">
        <v>93</v>
      </c>
      <c r="B1223" s="6">
        <v>7</v>
      </c>
      <c r="C1223" s="1">
        <v>44865</v>
      </c>
      <c r="D1223" s="1">
        <v>44865</v>
      </c>
      <c r="E1223" s="1">
        <v>44862</v>
      </c>
      <c r="F1223">
        <v>30</v>
      </c>
      <c r="G1223" s="1">
        <v>44892</v>
      </c>
      <c r="K1223" s="2">
        <f>SUMIF('collection only'!D:D,eslam.data!AB1223,'collection only'!E:E)</f>
        <v>0</v>
      </c>
      <c r="U1223" s="2">
        <v>0</v>
      </c>
      <c r="AB1223" s="2" t="str">
        <f t="shared" si="24"/>
        <v>Radamis-Concrete7</v>
      </c>
    </row>
    <row r="1224" spans="1:28" x14ac:dyDescent="0.3">
      <c r="A1224" s="6" t="s">
        <v>93</v>
      </c>
      <c r="B1224" s="6">
        <v>8</v>
      </c>
      <c r="C1224" s="1">
        <v>44926</v>
      </c>
      <c r="D1224" s="1">
        <v>44920</v>
      </c>
      <c r="E1224" s="1">
        <v>44927</v>
      </c>
      <c r="F1224">
        <v>30</v>
      </c>
      <c r="G1224" s="1">
        <v>44957</v>
      </c>
      <c r="K1224" s="2">
        <f>SUMIF('collection only'!D:D,eslam.data!AB1224,'collection only'!E:E)</f>
        <v>0</v>
      </c>
      <c r="U1224" s="2">
        <v>0</v>
      </c>
      <c r="AB1224" s="2" t="str">
        <f t="shared" si="24"/>
        <v>Radamis-Concrete8</v>
      </c>
    </row>
    <row r="1225" spans="1:28" x14ac:dyDescent="0.3">
      <c r="A1225" s="6" t="s">
        <v>93</v>
      </c>
      <c r="B1225" s="6">
        <v>9</v>
      </c>
      <c r="C1225" s="1">
        <v>44957</v>
      </c>
      <c r="D1225" s="1">
        <v>44951</v>
      </c>
      <c r="E1225" s="1">
        <v>44956</v>
      </c>
      <c r="F1225">
        <v>30</v>
      </c>
      <c r="G1225" s="1">
        <v>44986</v>
      </c>
      <c r="K1225" s="2">
        <f>SUMIF('collection only'!D:D,eslam.data!AB1225,'collection only'!E:E)</f>
        <v>0</v>
      </c>
      <c r="U1225" s="2">
        <v>0</v>
      </c>
      <c r="AB1225" s="2" t="str">
        <f t="shared" si="24"/>
        <v>Radamis-Concrete9</v>
      </c>
    </row>
    <row r="1226" spans="1:28" x14ac:dyDescent="0.3">
      <c r="A1226" s="6" t="s">
        <v>93</v>
      </c>
      <c r="B1226" s="6">
        <v>10</v>
      </c>
      <c r="C1226" s="1">
        <v>44985</v>
      </c>
      <c r="D1226" s="1">
        <v>44982</v>
      </c>
      <c r="E1226" s="1">
        <v>44987</v>
      </c>
      <c r="F1226">
        <v>30</v>
      </c>
      <c r="G1226" s="1">
        <v>45017</v>
      </c>
      <c r="K1226" s="2">
        <f>SUMIF('collection only'!D:D,eslam.data!AB1226,'collection only'!E:E)</f>
        <v>0</v>
      </c>
      <c r="U1226" s="2">
        <v>0</v>
      </c>
      <c r="AB1226" s="2" t="str">
        <f t="shared" si="24"/>
        <v>Radamis-Concrete10</v>
      </c>
    </row>
    <row r="1227" spans="1:28" x14ac:dyDescent="0.3">
      <c r="A1227" s="6" t="s">
        <v>93</v>
      </c>
      <c r="B1227" s="6">
        <v>11</v>
      </c>
      <c r="C1227" s="1">
        <v>45016</v>
      </c>
      <c r="D1227" s="1">
        <v>45010</v>
      </c>
      <c r="E1227" s="1">
        <v>45018</v>
      </c>
      <c r="F1227">
        <v>30</v>
      </c>
      <c r="G1227" s="1">
        <v>45048</v>
      </c>
      <c r="K1227" s="2">
        <f>SUMIF('collection only'!D:D,eslam.data!AB1227,'collection only'!E:E)</f>
        <v>0</v>
      </c>
      <c r="U1227" s="2">
        <v>0</v>
      </c>
      <c r="AB1227" s="2" t="str">
        <f t="shared" si="24"/>
        <v>Radamis-Concrete11</v>
      </c>
    </row>
    <row r="1228" spans="1:28" x14ac:dyDescent="0.3">
      <c r="A1228" s="6" t="s">
        <v>93</v>
      </c>
      <c r="B1228" s="6">
        <v>12</v>
      </c>
      <c r="C1228" s="1">
        <v>45046</v>
      </c>
      <c r="D1228" s="1">
        <v>45041</v>
      </c>
      <c r="E1228" s="1">
        <v>45050</v>
      </c>
      <c r="F1228">
        <v>30</v>
      </c>
      <c r="G1228" s="1">
        <v>45080</v>
      </c>
      <c r="K1228" s="2">
        <f>SUMIF('collection only'!D:D,eslam.data!AB1228,'collection only'!E:E)</f>
        <v>0</v>
      </c>
      <c r="U1228" s="2">
        <v>0</v>
      </c>
      <c r="AB1228" s="2" t="str">
        <f t="shared" si="24"/>
        <v>Radamis-Concrete12</v>
      </c>
    </row>
    <row r="1229" spans="1:28" x14ac:dyDescent="0.3">
      <c r="A1229" s="6" t="s">
        <v>93</v>
      </c>
      <c r="B1229" s="6">
        <v>13</v>
      </c>
      <c r="C1229" s="1">
        <v>45077</v>
      </c>
      <c r="D1229" s="1">
        <v>45071</v>
      </c>
      <c r="E1229" s="1">
        <v>45077</v>
      </c>
      <c r="F1229">
        <v>30</v>
      </c>
      <c r="G1229" s="1">
        <v>45107</v>
      </c>
      <c r="K1229" s="2">
        <f>SUMIF('collection only'!D:D,eslam.data!AB1229,'collection only'!E:E)</f>
        <v>0</v>
      </c>
      <c r="U1229" s="2">
        <v>0</v>
      </c>
      <c r="AB1229" s="2" t="str">
        <f t="shared" si="24"/>
        <v>Radamis-Concrete13</v>
      </c>
    </row>
    <row r="1230" spans="1:28" x14ac:dyDescent="0.3">
      <c r="A1230" s="6" t="s">
        <v>93</v>
      </c>
      <c r="B1230" s="6">
        <v>14</v>
      </c>
      <c r="C1230" s="1">
        <v>45107</v>
      </c>
      <c r="D1230" s="1">
        <v>45097</v>
      </c>
      <c r="E1230" s="1">
        <v>45101</v>
      </c>
      <c r="F1230">
        <v>30</v>
      </c>
      <c r="G1230" s="1">
        <v>45131</v>
      </c>
      <c r="K1230" s="2">
        <f>SUMIF('collection only'!D:D,eslam.data!AB1230,'collection only'!E:E)</f>
        <v>0</v>
      </c>
      <c r="U1230" s="2">
        <v>0</v>
      </c>
      <c r="AB1230" s="2" t="str">
        <f t="shared" si="24"/>
        <v>Radamis-Concrete14</v>
      </c>
    </row>
    <row r="1231" spans="1:28" x14ac:dyDescent="0.3">
      <c r="A1231" s="6" t="s">
        <v>93</v>
      </c>
      <c r="B1231" s="6">
        <v>15</v>
      </c>
      <c r="C1231" s="1">
        <v>45138</v>
      </c>
      <c r="D1231" s="1">
        <v>45132</v>
      </c>
      <c r="E1231" s="1">
        <v>45143</v>
      </c>
      <c r="F1231">
        <v>30</v>
      </c>
      <c r="G1231" s="1">
        <v>45173</v>
      </c>
      <c r="K1231" s="2">
        <f>SUMIF('collection only'!D:D,eslam.data!AB1231,'collection only'!E:E)</f>
        <v>0</v>
      </c>
      <c r="U1231" s="2">
        <v>0</v>
      </c>
      <c r="AB1231" s="2" t="str">
        <f t="shared" si="24"/>
        <v>Radamis-Concrete15</v>
      </c>
    </row>
    <row r="1232" spans="1:28" x14ac:dyDescent="0.3">
      <c r="A1232" s="6" t="s">
        <v>93</v>
      </c>
      <c r="B1232" s="6">
        <v>16</v>
      </c>
      <c r="C1232" s="1">
        <v>45169</v>
      </c>
      <c r="D1232" s="1">
        <v>45163</v>
      </c>
      <c r="E1232" s="1">
        <v>45174</v>
      </c>
      <c r="F1232">
        <v>30</v>
      </c>
      <c r="G1232" s="1">
        <v>45204</v>
      </c>
      <c r="K1232" s="2">
        <f>SUMIF('collection only'!D:D,eslam.data!AB1232,'collection only'!E:E)</f>
        <v>0</v>
      </c>
      <c r="U1232" s="2">
        <v>0</v>
      </c>
      <c r="AB1232" s="2" t="str">
        <f t="shared" si="24"/>
        <v>Radamis-Concrete16</v>
      </c>
    </row>
    <row r="1233" spans="1:28" x14ac:dyDescent="0.3">
      <c r="A1233" s="6" t="s">
        <v>93</v>
      </c>
      <c r="B1233" s="6">
        <v>17</v>
      </c>
      <c r="C1233" s="1">
        <v>45199</v>
      </c>
      <c r="D1233" s="1">
        <v>45194</v>
      </c>
      <c r="E1233" s="1">
        <v>45204</v>
      </c>
      <c r="F1233">
        <v>30</v>
      </c>
      <c r="G1233" s="1">
        <v>45234</v>
      </c>
      <c r="K1233" s="2">
        <f>SUMIF('collection only'!D:D,eslam.data!AB1233,'collection only'!E:E)</f>
        <v>0</v>
      </c>
      <c r="U1233" s="2">
        <v>0</v>
      </c>
      <c r="AB1233" s="2" t="str">
        <f t="shared" si="24"/>
        <v>Radamis-Concrete17</v>
      </c>
    </row>
    <row r="1234" spans="1:28" x14ac:dyDescent="0.3">
      <c r="A1234" s="6" t="s">
        <v>93</v>
      </c>
      <c r="B1234" s="6">
        <v>18</v>
      </c>
      <c r="C1234" s="1">
        <v>45230</v>
      </c>
      <c r="D1234" s="1">
        <v>45224</v>
      </c>
      <c r="E1234" s="1">
        <v>45239</v>
      </c>
      <c r="F1234">
        <v>30</v>
      </c>
      <c r="G1234" s="1">
        <v>45269</v>
      </c>
      <c r="K1234" s="2">
        <f>SUMIF('collection only'!D:D,eslam.data!AB1234,'collection only'!E:E)</f>
        <v>0</v>
      </c>
      <c r="U1234" s="2">
        <v>0</v>
      </c>
      <c r="AB1234" s="2" t="str">
        <f t="shared" si="24"/>
        <v>Radamis-Concrete18</v>
      </c>
    </row>
    <row r="1235" spans="1:28" x14ac:dyDescent="0.3">
      <c r="A1235" s="6" t="s">
        <v>93</v>
      </c>
      <c r="B1235" s="6">
        <v>19</v>
      </c>
      <c r="C1235" s="1">
        <v>45260</v>
      </c>
      <c r="D1235" s="1">
        <v>45255</v>
      </c>
      <c r="E1235" s="1">
        <v>45265</v>
      </c>
      <c r="F1235">
        <v>30</v>
      </c>
      <c r="G1235" s="1">
        <v>45295</v>
      </c>
      <c r="K1235" s="2">
        <f>SUMIF('collection only'!D:D,eslam.data!AB1235,'collection only'!E:E)</f>
        <v>0</v>
      </c>
      <c r="U1235" s="2">
        <v>0</v>
      </c>
      <c r="AB1235" s="2" t="str">
        <f t="shared" si="24"/>
        <v>Radamis-Concrete19</v>
      </c>
    </row>
    <row r="1236" spans="1:28" x14ac:dyDescent="0.3">
      <c r="A1236" s="6" t="s">
        <v>93</v>
      </c>
      <c r="B1236" s="6">
        <v>20</v>
      </c>
      <c r="C1236" s="1">
        <v>45291</v>
      </c>
      <c r="D1236" s="1">
        <v>45285</v>
      </c>
      <c r="E1236" s="1">
        <v>45296</v>
      </c>
      <c r="F1236">
        <v>30</v>
      </c>
      <c r="G1236" s="1">
        <v>45326</v>
      </c>
      <c r="K1236" s="2">
        <f>SUMIF('collection only'!D:D,eslam.data!AB1236,'collection only'!E:E)</f>
        <v>0</v>
      </c>
      <c r="U1236" s="2">
        <v>0</v>
      </c>
      <c r="AB1236" s="2" t="str">
        <f t="shared" si="24"/>
        <v>Radamis-Concrete20</v>
      </c>
    </row>
    <row r="1237" spans="1:28" x14ac:dyDescent="0.3">
      <c r="A1237" s="6" t="s">
        <v>93</v>
      </c>
      <c r="B1237" s="6">
        <v>21</v>
      </c>
      <c r="C1237" s="1">
        <v>45322</v>
      </c>
      <c r="D1237" s="1">
        <v>45316</v>
      </c>
      <c r="E1237" s="1">
        <v>45327</v>
      </c>
      <c r="F1237">
        <v>30</v>
      </c>
      <c r="G1237" s="1">
        <v>45357</v>
      </c>
      <c r="K1237" s="2">
        <f>SUMIF('collection only'!D:D,eslam.data!AB1237,'collection only'!E:E)</f>
        <v>0</v>
      </c>
      <c r="U1237" s="2">
        <v>0</v>
      </c>
      <c r="AB1237" s="2" t="str">
        <f t="shared" si="24"/>
        <v>Radamis-Concrete21</v>
      </c>
    </row>
    <row r="1238" spans="1:28" x14ac:dyDescent="0.3">
      <c r="A1238" s="6" t="s">
        <v>93</v>
      </c>
      <c r="B1238" s="6">
        <v>22</v>
      </c>
      <c r="C1238" s="1">
        <v>45351</v>
      </c>
      <c r="D1238" s="1">
        <v>45347</v>
      </c>
      <c r="E1238" s="1">
        <v>45356</v>
      </c>
      <c r="F1238">
        <v>30</v>
      </c>
      <c r="G1238" s="1">
        <v>45386</v>
      </c>
      <c r="K1238" s="2">
        <f>SUMIF('collection only'!D:D,eslam.data!AB1238,'collection only'!E:E)</f>
        <v>0</v>
      </c>
      <c r="U1238" s="2">
        <v>0</v>
      </c>
      <c r="AB1238" s="2" t="str">
        <f t="shared" si="24"/>
        <v>Radamis-Concrete22</v>
      </c>
    </row>
    <row r="1239" spans="1:28" x14ac:dyDescent="0.3">
      <c r="A1239" s="6" t="s">
        <v>93</v>
      </c>
      <c r="B1239" s="6">
        <v>23</v>
      </c>
      <c r="C1239" s="1">
        <v>45382</v>
      </c>
      <c r="D1239" s="1">
        <v>45376</v>
      </c>
      <c r="E1239" s="1">
        <v>45387</v>
      </c>
      <c r="F1239">
        <v>30</v>
      </c>
      <c r="G1239" s="1">
        <v>45417</v>
      </c>
      <c r="K1239" s="2">
        <f>SUMIF('collection only'!D:D,eslam.data!AB1239,'collection only'!E:E)</f>
        <v>0</v>
      </c>
      <c r="U1239" s="2">
        <v>0</v>
      </c>
      <c r="AB1239" s="2" t="str">
        <f t="shared" si="24"/>
        <v>Radamis-Concrete23</v>
      </c>
    </row>
    <row r="1240" spans="1:28" x14ac:dyDescent="0.3">
      <c r="A1240" s="6" t="s">
        <v>93</v>
      </c>
      <c r="B1240" s="6">
        <v>24</v>
      </c>
      <c r="C1240" s="1">
        <v>45412</v>
      </c>
      <c r="D1240" s="1">
        <v>45407</v>
      </c>
      <c r="E1240" s="1">
        <v>45417</v>
      </c>
      <c r="F1240">
        <v>30</v>
      </c>
      <c r="G1240" s="1">
        <v>45447</v>
      </c>
      <c r="K1240" s="2">
        <f>SUMIF('collection only'!D:D,eslam.data!AB1240,'collection only'!E:E)</f>
        <v>0</v>
      </c>
      <c r="U1240" s="2">
        <v>0</v>
      </c>
      <c r="AB1240" s="2" t="str">
        <f t="shared" si="24"/>
        <v>Radamis-Concrete24</v>
      </c>
    </row>
    <row r="1241" spans="1:28" x14ac:dyDescent="0.3">
      <c r="A1241" s="6" t="s">
        <v>93</v>
      </c>
      <c r="B1241" s="6">
        <v>25</v>
      </c>
      <c r="C1241" s="1">
        <v>45443</v>
      </c>
      <c r="D1241" s="1">
        <v>45437</v>
      </c>
      <c r="E1241" s="1">
        <v>45448</v>
      </c>
      <c r="F1241">
        <v>30</v>
      </c>
      <c r="G1241" s="1">
        <v>45478</v>
      </c>
      <c r="K1241" s="2">
        <f>SUMIF('collection only'!D:D,eslam.data!AB1241,'collection only'!E:E)</f>
        <v>0</v>
      </c>
      <c r="U1241" s="2">
        <v>0</v>
      </c>
      <c r="AB1241" s="2" t="str">
        <f t="shared" si="24"/>
        <v>Radamis-Concrete25</v>
      </c>
    </row>
    <row r="1242" spans="1:28" x14ac:dyDescent="0.3">
      <c r="A1242" s="6" t="s">
        <v>93</v>
      </c>
      <c r="B1242" s="6">
        <v>26</v>
      </c>
      <c r="C1242" s="1">
        <v>45473</v>
      </c>
      <c r="D1242" s="1">
        <v>45468</v>
      </c>
      <c r="E1242" s="1">
        <v>45478</v>
      </c>
      <c r="F1242">
        <v>30</v>
      </c>
      <c r="G1242" s="1">
        <v>45508</v>
      </c>
      <c r="K1242" s="2">
        <f>SUMIF('collection only'!D:D,eslam.data!AB1242,'collection only'!E:E)</f>
        <v>0</v>
      </c>
      <c r="U1242" s="2">
        <v>0</v>
      </c>
      <c r="AB1242" s="2" t="str">
        <f t="shared" si="24"/>
        <v>Radamis-Concrete26</v>
      </c>
    </row>
    <row r="1243" spans="1:28" x14ac:dyDescent="0.3">
      <c r="A1243" s="6" t="s">
        <v>93</v>
      </c>
      <c r="B1243" s="6">
        <v>27</v>
      </c>
      <c r="C1243" s="1">
        <v>45504</v>
      </c>
      <c r="D1243" s="1">
        <v>45498</v>
      </c>
      <c r="E1243" s="1">
        <v>45509</v>
      </c>
      <c r="F1243">
        <v>30</v>
      </c>
      <c r="G1243" s="1">
        <v>45539</v>
      </c>
      <c r="K1243" s="2">
        <f>SUMIF('collection only'!D:D,eslam.data!AB1243,'collection only'!E:E)</f>
        <v>0</v>
      </c>
      <c r="U1243" s="2">
        <v>0</v>
      </c>
      <c r="AB1243" s="2" t="str">
        <f t="shared" si="24"/>
        <v>Radamis-Concrete27</v>
      </c>
    </row>
    <row r="1244" spans="1:28" x14ac:dyDescent="0.3">
      <c r="A1244" s="6" t="s">
        <v>93</v>
      </c>
      <c r="B1244" s="6">
        <v>28</v>
      </c>
      <c r="C1244" s="1">
        <v>45535</v>
      </c>
      <c r="D1244" s="1">
        <v>45529</v>
      </c>
      <c r="E1244" s="1">
        <v>45540</v>
      </c>
      <c r="F1244">
        <v>30</v>
      </c>
      <c r="G1244" s="1">
        <v>45570</v>
      </c>
      <c r="K1244" s="2">
        <f>SUMIF('collection only'!D:D,eslam.data!AB1244,'collection only'!E:E)</f>
        <v>0</v>
      </c>
      <c r="U1244" s="2">
        <v>0</v>
      </c>
      <c r="AB1244" s="2" t="str">
        <f t="shared" si="24"/>
        <v>Radamis-Concrete28</v>
      </c>
    </row>
    <row r="1245" spans="1:28" x14ac:dyDescent="0.3">
      <c r="A1245" s="6" t="s">
        <v>93</v>
      </c>
      <c r="B1245" s="6">
        <v>29</v>
      </c>
      <c r="C1245" s="1">
        <v>45565</v>
      </c>
      <c r="D1245" s="1">
        <v>45560</v>
      </c>
      <c r="E1245" s="1">
        <v>45570</v>
      </c>
      <c r="F1245">
        <v>30</v>
      </c>
      <c r="G1245" s="1">
        <v>45600</v>
      </c>
      <c r="K1245" s="2">
        <f>SUMIF('collection only'!D:D,eslam.data!AB1245,'collection only'!E:E)</f>
        <v>0</v>
      </c>
      <c r="U1245" s="2">
        <v>0</v>
      </c>
      <c r="AB1245" s="2" t="str">
        <f t="shared" si="24"/>
        <v>Radamis-Concrete29</v>
      </c>
    </row>
    <row r="1246" spans="1:28" x14ac:dyDescent="0.3">
      <c r="A1246" s="6" t="s">
        <v>93</v>
      </c>
      <c r="B1246" s="6">
        <v>30</v>
      </c>
      <c r="C1246" s="1">
        <v>45596</v>
      </c>
      <c r="D1246" s="1">
        <v>45590</v>
      </c>
      <c r="E1246" s="1">
        <v>45601</v>
      </c>
      <c r="F1246">
        <v>30</v>
      </c>
      <c r="G1246" s="1">
        <v>45631</v>
      </c>
      <c r="K1246" s="2">
        <f>SUMIF('collection only'!D:D,eslam.data!AB1246,'collection only'!E:E)</f>
        <v>0</v>
      </c>
      <c r="U1246" s="2">
        <v>0</v>
      </c>
      <c r="AB1246" s="2" t="str">
        <f t="shared" si="24"/>
        <v>Radamis-Concrete30</v>
      </c>
    </row>
    <row r="1247" spans="1:28" x14ac:dyDescent="0.3">
      <c r="A1247" s="6" t="s">
        <v>133</v>
      </c>
      <c r="B1247" s="6">
        <v>1</v>
      </c>
      <c r="C1247" s="1">
        <v>45230</v>
      </c>
      <c r="D1247" s="1">
        <v>45224</v>
      </c>
      <c r="E1247" s="1">
        <v>45239</v>
      </c>
      <c r="F1247">
        <v>30</v>
      </c>
      <c r="G1247" s="1">
        <v>45269</v>
      </c>
      <c r="K1247" s="2">
        <f>SUMIF('collection only'!D:D,eslam.data!AB1247,'collection only'!E:E)</f>
        <v>0</v>
      </c>
      <c r="U1247" s="2">
        <v>0</v>
      </c>
      <c r="AB1247" s="2" t="str">
        <f t="shared" si="24"/>
        <v>Radamis-H1 Main Builidng1</v>
      </c>
    </row>
    <row r="1248" spans="1:28" x14ac:dyDescent="0.3">
      <c r="A1248" s="6" t="s">
        <v>133</v>
      </c>
      <c r="B1248" s="6">
        <v>2</v>
      </c>
      <c r="C1248" s="1">
        <v>45260</v>
      </c>
      <c r="D1248" s="1">
        <v>45255</v>
      </c>
      <c r="E1248" s="1">
        <v>45265</v>
      </c>
      <c r="F1248">
        <v>30</v>
      </c>
      <c r="G1248" s="1">
        <v>45295</v>
      </c>
      <c r="K1248" s="2">
        <f>SUMIF('collection only'!D:D,eslam.data!AB1248,'collection only'!E:E)</f>
        <v>0</v>
      </c>
      <c r="U1248" s="2">
        <v>0</v>
      </c>
      <c r="AB1248" s="2" t="str">
        <f t="shared" si="24"/>
        <v>Radamis-H1 Main Builidng2</v>
      </c>
    </row>
    <row r="1249" spans="1:28" x14ac:dyDescent="0.3">
      <c r="A1249" s="6" t="s">
        <v>133</v>
      </c>
      <c r="B1249" s="6">
        <v>3</v>
      </c>
      <c r="C1249" s="1">
        <v>45291</v>
      </c>
      <c r="D1249" s="1">
        <v>45285</v>
      </c>
      <c r="E1249" s="1">
        <v>45296</v>
      </c>
      <c r="F1249">
        <v>30</v>
      </c>
      <c r="G1249" s="1">
        <v>45326</v>
      </c>
      <c r="K1249" s="2">
        <f>SUMIF('collection only'!D:D,eslam.data!AB1249,'collection only'!E:E)</f>
        <v>0</v>
      </c>
      <c r="U1249" s="2">
        <v>0</v>
      </c>
      <c r="AB1249" s="2" t="str">
        <f t="shared" si="24"/>
        <v>Radamis-H1 Main Builidng3</v>
      </c>
    </row>
    <row r="1250" spans="1:28" x14ac:dyDescent="0.3">
      <c r="A1250" s="6" t="s">
        <v>133</v>
      </c>
      <c r="B1250" s="6">
        <v>4</v>
      </c>
      <c r="C1250" s="1">
        <v>45322</v>
      </c>
      <c r="D1250" s="1">
        <v>45316</v>
      </c>
      <c r="E1250" s="1">
        <v>45327</v>
      </c>
      <c r="F1250">
        <v>30</v>
      </c>
      <c r="G1250" s="1">
        <v>45357</v>
      </c>
      <c r="K1250" s="2">
        <f>SUMIF('collection only'!D:D,eslam.data!AB1250,'collection only'!E:E)</f>
        <v>0</v>
      </c>
      <c r="U1250" s="2">
        <v>0</v>
      </c>
      <c r="AB1250" s="2" t="str">
        <f t="shared" si="24"/>
        <v>Radamis-H1 Main Builidng4</v>
      </c>
    </row>
    <row r="1251" spans="1:28" x14ac:dyDescent="0.3">
      <c r="A1251" s="6" t="s">
        <v>133</v>
      </c>
      <c r="B1251" s="6">
        <v>5</v>
      </c>
      <c r="C1251" s="1">
        <v>45351</v>
      </c>
      <c r="D1251" s="1">
        <v>45347</v>
      </c>
      <c r="E1251" s="1">
        <v>45356</v>
      </c>
      <c r="F1251">
        <v>30</v>
      </c>
      <c r="G1251" s="1">
        <v>45386</v>
      </c>
      <c r="K1251" s="2">
        <f>SUMIF('collection only'!D:D,eslam.data!AB1251,'collection only'!E:E)</f>
        <v>0</v>
      </c>
      <c r="U1251" s="2">
        <v>0</v>
      </c>
      <c r="AB1251" s="2" t="str">
        <f t="shared" si="24"/>
        <v>Radamis-H1 Main Builidng5</v>
      </c>
    </row>
    <row r="1252" spans="1:28" x14ac:dyDescent="0.3">
      <c r="A1252" s="6" t="s">
        <v>133</v>
      </c>
      <c r="B1252" s="6">
        <v>6</v>
      </c>
      <c r="C1252" s="1">
        <v>45382</v>
      </c>
      <c r="D1252" s="1">
        <v>45376</v>
      </c>
      <c r="E1252" s="1">
        <v>45387</v>
      </c>
      <c r="F1252">
        <v>30</v>
      </c>
      <c r="G1252" s="1">
        <v>45417</v>
      </c>
      <c r="K1252" s="2">
        <f>SUMIF('collection only'!D:D,eslam.data!AB1252,'collection only'!E:E)</f>
        <v>0</v>
      </c>
      <c r="U1252" s="2">
        <v>0</v>
      </c>
      <c r="AB1252" s="2" t="str">
        <f t="shared" si="24"/>
        <v>Radamis-H1 Main Builidng6</v>
      </c>
    </row>
    <row r="1253" spans="1:28" x14ac:dyDescent="0.3">
      <c r="A1253" s="6" t="s">
        <v>133</v>
      </c>
      <c r="B1253" s="6">
        <v>7</v>
      </c>
      <c r="C1253" s="1">
        <v>45412</v>
      </c>
      <c r="D1253" s="1">
        <v>45407</v>
      </c>
      <c r="E1253" s="1">
        <v>45417</v>
      </c>
      <c r="F1253">
        <v>30</v>
      </c>
      <c r="G1253" s="1">
        <v>45447</v>
      </c>
      <c r="K1253" s="2">
        <f>SUMIF('collection only'!D:D,eslam.data!AB1253,'collection only'!E:E)</f>
        <v>0</v>
      </c>
      <c r="U1253" s="2">
        <v>0</v>
      </c>
      <c r="AB1253" s="2" t="str">
        <f t="shared" si="24"/>
        <v>Radamis-H1 Main Builidng7</v>
      </c>
    </row>
    <row r="1254" spans="1:28" x14ac:dyDescent="0.3">
      <c r="A1254" s="6" t="s">
        <v>133</v>
      </c>
      <c r="B1254" s="6">
        <v>8</v>
      </c>
      <c r="C1254" s="1">
        <v>45443</v>
      </c>
      <c r="D1254" s="1">
        <v>45437</v>
      </c>
      <c r="E1254" s="1">
        <v>45448</v>
      </c>
      <c r="F1254">
        <v>30</v>
      </c>
      <c r="G1254" s="1">
        <v>45478</v>
      </c>
      <c r="K1254" s="2">
        <f>SUMIF('collection only'!D:D,eslam.data!AB1254,'collection only'!E:E)</f>
        <v>0</v>
      </c>
      <c r="U1254" s="2">
        <v>0</v>
      </c>
      <c r="AB1254" s="2" t="str">
        <f t="shared" si="24"/>
        <v>Radamis-H1 Main Builidng8</v>
      </c>
    </row>
    <row r="1255" spans="1:28" x14ac:dyDescent="0.3">
      <c r="A1255" s="6" t="s">
        <v>133</v>
      </c>
      <c r="B1255" s="6">
        <v>9</v>
      </c>
      <c r="C1255" s="1">
        <v>45473</v>
      </c>
      <c r="D1255" s="1">
        <v>45468</v>
      </c>
      <c r="E1255" s="1">
        <v>45478</v>
      </c>
      <c r="F1255">
        <v>30</v>
      </c>
      <c r="G1255" s="1">
        <v>45508</v>
      </c>
      <c r="K1255" s="2">
        <f>SUMIF('collection only'!D:D,eslam.data!AB1255,'collection only'!E:E)</f>
        <v>0</v>
      </c>
      <c r="U1255" s="2">
        <v>0</v>
      </c>
      <c r="AB1255" s="2" t="str">
        <f t="shared" si="24"/>
        <v>Radamis-H1 Main Builidng9</v>
      </c>
    </row>
    <row r="1256" spans="1:28" x14ac:dyDescent="0.3">
      <c r="A1256" s="6" t="s">
        <v>133</v>
      </c>
      <c r="B1256" s="6">
        <v>10</v>
      </c>
      <c r="C1256" s="1">
        <v>45504</v>
      </c>
      <c r="D1256" s="1">
        <v>45498</v>
      </c>
      <c r="E1256" s="1">
        <v>45509</v>
      </c>
      <c r="F1256">
        <v>30</v>
      </c>
      <c r="G1256" s="1">
        <v>45539</v>
      </c>
      <c r="K1256" s="2">
        <f>SUMIF('collection only'!D:D,eslam.data!AB1256,'collection only'!E:E)</f>
        <v>0</v>
      </c>
      <c r="U1256" s="2">
        <v>0</v>
      </c>
      <c r="AB1256" s="2" t="str">
        <f t="shared" si="24"/>
        <v>Radamis-H1 Main Builidng10</v>
      </c>
    </row>
    <row r="1257" spans="1:28" x14ac:dyDescent="0.3">
      <c r="A1257" s="6" t="s">
        <v>133</v>
      </c>
      <c r="B1257" s="6">
        <v>11</v>
      </c>
      <c r="C1257" s="1">
        <v>45535</v>
      </c>
      <c r="D1257" s="1">
        <v>45529</v>
      </c>
      <c r="E1257" s="1">
        <v>45540</v>
      </c>
      <c r="F1257">
        <v>30</v>
      </c>
      <c r="G1257" s="1">
        <v>45570</v>
      </c>
      <c r="K1257" s="2">
        <f>SUMIF('collection only'!D:D,eslam.data!AB1257,'collection only'!E:E)</f>
        <v>0</v>
      </c>
      <c r="U1257" s="2">
        <v>0</v>
      </c>
      <c r="AB1257" s="2" t="str">
        <f t="shared" si="24"/>
        <v>Radamis-H1 Main Builidng11</v>
      </c>
    </row>
    <row r="1258" spans="1:28" x14ac:dyDescent="0.3">
      <c r="A1258" s="6" t="s">
        <v>133</v>
      </c>
      <c r="B1258" s="6">
        <v>12</v>
      </c>
      <c r="C1258" s="1">
        <v>45565</v>
      </c>
      <c r="D1258" s="1">
        <v>45560</v>
      </c>
      <c r="E1258" s="1">
        <v>45570</v>
      </c>
      <c r="F1258">
        <v>30</v>
      </c>
      <c r="G1258" s="1">
        <v>45600</v>
      </c>
      <c r="K1258" s="2">
        <f>SUMIF('collection only'!D:D,eslam.data!AB1258,'collection only'!E:E)</f>
        <v>0</v>
      </c>
      <c r="U1258" s="2">
        <v>0</v>
      </c>
      <c r="AB1258" s="2" t="str">
        <f t="shared" si="24"/>
        <v>Radamis-H1 Main Builidng12</v>
      </c>
    </row>
    <row r="1259" spans="1:28" x14ac:dyDescent="0.3">
      <c r="A1259" s="6" t="s">
        <v>133</v>
      </c>
      <c r="B1259" s="6">
        <v>13</v>
      </c>
      <c r="C1259" s="1">
        <v>45596</v>
      </c>
      <c r="D1259" s="1">
        <v>45590</v>
      </c>
      <c r="E1259" s="1">
        <v>45601</v>
      </c>
      <c r="F1259">
        <v>30</v>
      </c>
      <c r="G1259" s="1">
        <v>45631</v>
      </c>
      <c r="K1259" s="2">
        <f>SUMIF('collection only'!D:D,eslam.data!AB1259,'collection only'!E:E)</f>
        <v>0</v>
      </c>
      <c r="U1259" s="2">
        <v>0</v>
      </c>
      <c r="AB1259" s="2" t="str">
        <f t="shared" si="24"/>
        <v>Radamis-H1 Main Builidng13</v>
      </c>
    </row>
    <row r="1260" spans="1:28" x14ac:dyDescent="0.3">
      <c r="A1260" s="6" t="s">
        <v>122</v>
      </c>
      <c r="B1260" s="6">
        <v>1</v>
      </c>
      <c r="C1260" s="1">
        <v>45107</v>
      </c>
      <c r="D1260" s="1">
        <v>45097</v>
      </c>
      <c r="E1260" s="1">
        <v>45101</v>
      </c>
      <c r="F1260">
        <v>30</v>
      </c>
      <c r="G1260" s="1">
        <v>45131</v>
      </c>
      <c r="K1260" s="2">
        <f>SUMIF('collection only'!D:D,eslam.data!AB1260,'collection only'!E:E)</f>
        <v>250000</v>
      </c>
      <c r="M1260" s="2">
        <v>250000</v>
      </c>
      <c r="U1260" s="2">
        <v>0</v>
      </c>
      <c r="AB1260" s="2" t="str">
        <f t="shared" si="24"/>
        <v>Radamis-Rooms Fitout1</v>
      </c>
    </row>
    <row r="1261" spans="1:28" x14ac:dyDescent="0.3">
      <c r="A1261" s="6" t="s">
        <v>122</v>
      </c>
      <c r="B1261" s="6">
        <v>2</v>
      </c>
      <c r="C1261" s="1">
        <v>45138</v>
      </c>
      <c r="D1261" s="1">
        <v>45127</v>
      </c>
      <c r="E1261" s="1">
        <v>45143</v>
      </c>
      <c r="F1261">
        <v>30</v>
      </c>
      <c r="G1261" s="1">
        <v>45173</v>
      </c>
      <c r="K1261" s="2">
        <f>SUMIF('collection only'!D:D,eslam.data!AB1261,'collection only'!E:E)</f>
        <v>500000</v>
      </c>
      <c r="M1261" s="2">
        <v>500000</v>
      </c>
      <c r="U1261" s="2">
        <v>0</v>
      </c>
      <c r="AB1261" s="2" t="str">
        <f t="shared" si="24"/>
        <v>Radamis-Rooms Fitout2</v>
      </c>
    </row>
    <row r="1262" spans="1:28" x14ac:dyDescent="0.3">
      <c r="A1262" s="6" t="s">
        <v>122</v>
      </c>
      <c r="B1262" s="6">
        <v>3</v>
      </c>
      <c r="C1262" s="1">
        <v>45169</v>
      </c>
      <c r="D1262" s="1">
        <v>45163</v>
      </c>
      <c r="E1262" s="1">
        <v>45174</v>
      </c>
      <c r="F1262">
        <v>30</v>
      </c>
      <c r="G1262" s="1">
        <v>45204</v>
      </c>
      <c r="K1262" s="2">
        <f>SUMIF('collection only'!D:D,eslam.data!AB1262,'collection only'!E:E)</f>
        <v>15000000</v>
      </c>
      <c r="M1262" s="2">
        <v>15000000</v>
      </c>
      <c r="U1262" s="2">
        <v>0</v>
      </c>
      <c r="AB1262" s="2" t="str">
        <f t="shared" si="24"/>
        <v>Radamis-Rooms Fitout3</v>
      </c>
    </row>
    <row r="1263" spans="1:28" x14ac:dyDescent="0.3">
      <c r="A1263" s="6" t="s">
        <v>122</v>
      </c>
      <c r="B1263" s="6">
        <v>4</v>
      </c>
      <c r="C1263" s="1">
        <v>45199</v>
      </c>
      <c r="D1263" s="1">
        <v>45194</v>
      </c>
      <c r="E1263" s="1">
        <v>45204</v>
      </c>
      <c r="F1263">
        <v>30</v>
      </c>
      <c r="G1263" s="1">
        <v>45234</v>
      </c>
      <c r="K1263" s="2">
        <f>SUMIF('collection only'!D:D,eslam.data!AB1263,'collection only'!E:E)</f>
        <v>4000000</v>
      </c>
      <c r="M1263" s="2">
        <v>4000000</v>
      </c>
      <c r="U1263" s="2">
        <v>0</v>
      </c>
      <c r="AB1263" s="2" t="str">
        <f t="shared" si="24"/>
        <v>Radamis-Rooms Fitout4</v>
      </c>
    </row>
    <row r="1264" spans="1:28" x14ac:dyDescent="0.3">
      <c r="A1264" s="6" t="s">
        <v>122</v>
      </c>
      <c r="B1264" s="6">
        <v>5</v>
      </c>
      <c r="C1264" s="1">
        <v>45230</v>
      </c>
      <c r="D1264" s="1">
        <v>45224</v>
      </c>
      <c r="E1264" s="1">
        <v>45239</v>
      </c>
      <c r="F1264">
        <v>30</v>
      </c>
      <c r="G1264" s="1">
        <v>45269</v>
      </c>
      <c r="K1264" s="2">
        <f>SUMIF('collection only'!D:D,eslam.data!AB1264,'collection only'!E:E)</f>
        <v>0</v>
      </c>
      <c r="U1264" s="2">
        <v>0</v>
      </c>
      <c r="AB1264" s="2" t="str">
        <f t="shared" si="24"/>
        <v>Radamis-Rooms Fitout5</v>
      </c>
    </row>
    <row r="1265" spans="1:28" x14ac:dyDescent="0.3">
      <c r="A1265" s="6" t="s">
        <v>122</v>
      </c>
      <c r="B1265" s="6">
        <v>6</v>
      </c>
      <c r="C1265" s="1">
        <v>45260</v>
      </c>
      <c r="D1265" s="1">
        <v>45255</v>
      </c>
      <c r="E1265" s="1">
        <v>45265</v>
      </c>
      <c r="F1265">
        <v>30</v>
      </c>
      <c r="G1265" s="1">
        <v>45295</v>
      </c>
      <c r="K1265" s="2">
        <f>SUMIF('collection only'!D:D,eslam.data!AB1265,'collection only'!E:E)</f>
        <v>0</v>
      </c>
      <c r="U1265" s="2">
        <v>0</v>
      </c>
      <c r="AB1265" s="2" t="str">
        <f t="shared" si="24"/>
        <v>Radamis-Rooms Fitout6</v>
      </c>
    </row>
    <row r="1266" spans="1:28" x14ac:dyDescent="0.3">
      <c r="A1266" s="6" t="s">
        <v>122</v>
      </c>
      <c r="B1266" s="6">
        <v>7</v>
      </c>
      <c r="C1266" s="1">
        <v>45291</v>
      </c>
      <c r="D1266" s="1">
        <v>45285</v>
      </c>
      <c r="E1266" s="1">
        <v>45296</v>
      </c>
      <c r="F1266">
        <v>30</v>
      </c>
      <c r="G1266" s="1">
        <v>45326</v>
      </c>
      <c r="K1266" s="2">
        <f>SUMIF('collection only'!D:D,eslam.data!AB1266,'collection only'!E:E)</f>
        <v>0</v>
      </c>
      <c r="U1266" s="2">
        <v>0</v>
      </c>
      <c r="AB1266" s="2" t="str">
        <f t="shared" si="24"/>
        <v>Radamis-Rooms Fitout7</v>
      </c>
    </row>
    <row r="1267" spans="1:28" x14ac:dyDescent="0.3">
      <c r="A1267" s="6" t="s">
        <v>122</v>
      </c>
      <c r="B1267" s="6">
        <v>8</v>
      </c>
      <c r="C1267" s="1">
        <v>45322</v>
      </c>
      <c r="D1267" s="1">
        <v>45316</v>
      </c>
      <c r="E1267" s="1">
        <v>45329</v>
      </c>
      <c r="F1267">
        <v>30</v>
      </c>
      <c r="G1267" s="1">
        <v>45359</v>
      </c>
      <c r="K1267" s="2">
        <f>SUMIF('collection only'!D:D,eslam.data!AB1267,'collection only'!E:E)</f>
        <v>0</v>
      </c>
      <c r="U1267" s="2">
        <v>0</v>
      </c>
      <c r="AB1267" s="2" t="str">
        <f t="shared" si="24"/>
        <v>Radamis-Rooms Fitout8</v>
      </c>
    </row>
    <row r="1268" spans="1:28" x14ac:dyDescent="0.3">
      <c r="A1268" s="6" t="s">
        <v>122</v>
      </c>
      <c r="B1268" s="6">
        <v>9</v>
      </c>
      <c r="C1268" s="1">
        <v>45351</v>
      </c>
      <c r="D1268" s="1">
        <v>45347</v>
      </c>
      <c r="E1268" s="1">
        <v>45356</v>
      </c>
      <c r="F1268">
        <v>30</v>
      </c>
      <c r="G1268" s="1">
        <v>45386</v>
      </c>
      <c r="K1268" s="2">
        <f>SUMIF('collection only'!D:D,eslam.data!AB1268,'collection only'!E:E)</f>
        <v>0</v>
      </c>
      <c r="U1268" s="2">
        <v>0</v>
      </c>
      <c r="AB1268" s="2" t="str">
        <f t="shared" si="24"/>
        <v>Radamis-Rooms Fitout9</v>
      </c>
    </row>
    <row r="1269" spans="1:28" x14ac:dyDescent="0.3">
      <c r="A1269" s="6" t="s">
        <v>122</v>
      </c>
      <c r="B1269" s="6">
        <v>10</v>
      </c>
      <c r="C1269" s="1">
        <v>45382</v>
      </c>
      <c r="D1269" s="1">
        <v>45376</v>
      </c>
      <c r="E1269" s="1">
        <v>45387</v>
      </c>
      <c r="F1269">
        <v>30</v>
      </c>
      <c r="G1269" s="1">
        <v>45417</v>
      </c>
      <c r="K1269" s="2">
        <f>SUMIF('collection only'!D:D,eslam.data!AB1269,'collection only'!E:E)</f>
        <v>0</v>
      </c>
      <c r="U1269" s="2">
        <v>0</v>
      </c>
      <c r="AB1269" s="2" t="str">
        <f t="shared" si="24"/>
        <v>Radamis-Rooms Fitout10</v>
      </c>
    </row>
    <row r="1270" spans="1:28" x14ac:dyDescent="0.3">
      <c r="A1270" s="6" t="s">
        <v>122</v>
      </c>
      <c r="B1270" s="6">
        <v>11</v>
      </c>
      <c r="C1270" s="1">
        <v>45412</v>
      </c>
      <c r="D1270" s="1">
        <v>45407</v>
      </c>
      <c r="E1270" s="1">
        <v>45417</v>
      </c>
      <c r="F1270">
        <v>30</v>
      </c>
      <c r="G1270" s="1">
        <v>45447</v>
      </c>
      <c r="K1270" s="2">
        <f>SUMIF('collection only'!D:D,eslam.data!AB1270,'collection only'!E:E)</f>
        <v>0</v>
      </c>
      <c r="U1270" s="2">
        <v>0</v>
      </c>
      <c r="AB1270" s="2" t="str">
        <f t="shared" si="24"/>
        <v>Radamis-Rooms Fitout11</v>
      </c>
    </row>
    <row r="1271" spans="1:28" x14ac:dyDescent="0.3">
      <c r="A1271" s="6" t="s">
        <v>122</v>
      </c>
      <c r="B1271" s="6">
        <v>12</v>
      </c>
      <c r="C1271" s="1">
        <v>45443</v>
      </c>
      <c r="D1271" s="1">
        <v>45437</v>
      </c>
      <c r="E1271" s="1">
        <v>45448</v>
      </c>
      <c r="F1271">
        <v>30</v>
      </c>
      <c r="G1271" s="1">
        <v>45478</v>
      </c>
      <c r="K1271" s="2">
        <f>SUMIF('collection only'!D:D,eslam.data!AB1271,'collection only'!E:E)</f>
        <v>0</v>
      </c>
      <c r="U1271" s="2">
        <v>0</v>
      </c>
      <c r="AB1271" s="2" t="str">
        <f t="shared" si="24"/>
        <v>Radamis-Rooms Fitout12</v>
      </c>
    </row>
    <row r="1272" spans="1:28" x14ac:dyDescent="0.3">
      <c r="A1272" s="6" t="s">
        <v>122</v>
      </c>
      <c r="B1272" s="6">
        <v>13</v>
      </c>
      <c r="C1272" s="1">
        <v>45473</v>
      </c>
      <c r="D1272" s="1">
        <v>45468</v>
      </c>
      <c r="E1272" s="1">
        <v>45478</v>
      </c>
      <c r="F1272">
        <v>30</v>
      </c>
      <c r="G1272" s="1">
        <v>45508</v>
      </c>
      <c r="K1272" s="2">
        <f>SUMIF('collection only'!D:D,eslam.data!AB1272,'collection only'!E:E)</f>
        <v>0</v>
      </c>
      <c r="U1272" s="2">
        <v>0</v>
      </c>
      <c r="AB1272" s="2" t="str">
        <f t="shared" si="24"/>
        <v>Radamis-Rooms Fitout13</v>
      </c>
    </row>
    <row r="1273" spans="1:28" x14ac:dyDescent="0.3">
      <c r="A1273" s="6" t="s">
        <v>122</v>
      </c>
      <c r="B1273" s="6">
        <v>14</v>
      </c>
      <c r="C1273" s="1">
        <v>45504</v>
      </c>
      <c r="D1273" s="1">
        <v>45498</v>
      </c>
      <c r="E1273" s="1">
        <v>45509</v>
      </c>
      <c r="F1273">
        <v>30</v>
      </c>
      <c r="G1273" s="1">
        <v>45539</v>
      </c>
      <c r="K1273" s="2">
        <f>SUMIF('collection only'!D:D,eslam.data!AB1273,'collection only'!E:E)</f>
        <v>0</v>
      </c>
      <c r="U1273" s="2">
        <v>0</v>
      </c>
      <c r="AB1273" s="2" t="str">
        <f t="shared" si="24"/>
        <v>Radamis-Rooms Fitout14</v>
      </c>
    </row>
    <row r="1274" spans="1:28" x14ac:dyDescent="0.3">
      <c r="A1274" s="6" t="s">
        <v>122</v>
      </c>
      <c r="B1274" s="6">
        <v>15</v>
      </c>
      <c r="C1274" s="1">
        <v>45535</v>
      </c>
      <c r="D1274" s="1">
        <v>45529</v>
      </c>
      <c r="E1274" s="1">
        <v>45540</v>
      </c>
      <c r="F1274">
        <v>30</v>
      </c>
      <c r="G1274" s="1">
        <v>45570</v>
      </c>
      <c r="K1274" s="2">
        <f>SUMIF('collection only'!D:D,eslam.data!AB1274,'collection only'!E:E)</f>
        <v>0</v>
      </c>
      <c r="U1274" s="2">
        <v>0</v>
      </c>
      <c r="AB1274" s="2" t="str">
        <f t="shared" si="24"/>
        <v>Radamis-Rooms Fitout15</v>
      </c>
    </row>
    <row r="1275" spans="1:28" x14ac:dyDescent="0.3">
      <c r="A1275" s="6" t="s">
        <v>122</v>
      </c>
      <c r="B1275" s="6">
        <v>16</v>
      </c>
      <c r="C1275" s="1">
        <v>45565</v>
      </c>
      <c r="D1275" s="1">
        <v>45560</v>
      </c>
      <c r="E1275" s="1">
        <v>45570</v>
      </c>
      <c r="F1275">
        <v>30</v>
      </c>
      <c r="G1275" s="1">
        <v>45600</v>
      </c>
      <c r="K1275" s="2">
        <f>SUMIF('collection only'!D:D,eslam.data!AB1275,'collection only'!E:E)</f>
        <v>0</v>
      </c>
      <c r="U1275" s="2">
        <v>0</v>
      </c>
      <c r="AB1275" s="2" t="str">
        <f t="shared" si="24"/>
        <v>Radamis-Rooms Fitout16</v>
      </c>
    </row>
    <row r="1276" spans="1:28" x14ac:dyDescent="0.3">
      <c r="A1276" s="6" t="s">
        <v>122</v>
      </c>
      <c r="B1276" s="6">
        <v>17</v>
      </c>
      <c r="C1276" s="1">
        <v>45596</v>
      </c>
      <c r="D1276" s="1">
        <v>45590</v>
      </c>
      <c r="E1276" s="1">
        <v>45601</v>
      </c>
      <c r="F1276">
        <v>30</v>
      </c>
      <c r="G1276" s="1">
        <v>45631</v>
      </c>
      <c r="K1276" s="2">
        <f>SUMIF('collection only'!D:D,eslam.data!AB1276,'collection only'!E:E)</f>
        <v>0</v>
      </c>
      <c r="U1276" s="2">
        <v>0</v>
      </c>
      <c r="AB1276" s="2" t="str">
        <f t="shared" si="24"/>
        <v>Radamis-Rooms Fitout17</v>
      </c>
    </row>
    <row r="1277" spans="1:28" x14ac:dyDescent="0.3">
      <c r="A1277" s="6" t="s">
        <v>98</v>
      </c>
      <c r="B1277" s="6">
        <v>1</v>
      </c>
      <c r="C1277" s="1">
        <v>44804</v>
      </c>
      <c r="D1277" s="1">
        <v>44804</v>
      </c>
      <c r="E1277" s="1">
        <v>44811</v>
      </c>
      <c r="F1277">
        <v>30</v>
      </c>
      <c r="G1277" s="1">
        <v>44841</v>
      </c>
      <c r="K1277" s="2">
        <f>SUMIF('collection only'!D:D,eslam.data!AB1277,'collection only'!E:E)</f>
        <v>0</v>
      </c>
      <c r="U1277" s="2">
        <v>0</v>
      </c>
      <c r="AB1277" s="2" t="str">
        <f t="shared" si="24"/>
        <v>Radamis-Villas Finishes1</v>
      </c>
    </row>
    <row r="1278" spans="1:28" x14ac:dyDescent="0.3">
      <c r="A1278" s="6" t="s">
        <v>98</v>
      </c>
      <c r="B1278" s="6">
        <v>2</v>
      </c>
      <c r="C1278" s="1">
        <v>44834</v>
      </c>
      <c r="D1278" s="1">
        <v>44834</v>
      </c>
      <c r="E1278" s="1">
        <v>44841</v>
      </c>
      <c r="F1278">
        <v>30</v>
      </c>
      <c r="G1278" s="1">
        <v>44871</v>
      </c>
      <c r="K1278" s="2">
        <f>SUMIF('collection only'!D:D,eslam.data!AB1278,'collection only'!E:E)</f>
        <v>0</v>
      </c>
      <c r="U1278" s="2">
        <v>0</v>
      </c>
      <c r="AB1278" s="2" t="str">
        <f t="shared" si="24"/>
        <v>Radamis-Villas Finishes2</v>
      </c>
    </row>
    <row r="1279" spans="1:28" x14ac:dyDescent="0.3">
      <c r="A1279" s="6" t="s">
        <v>98</v>
      </c>
      <c r="B1279" s="6">
        <v>3</v>
      </c>
      <c r="C1279" s="1">
        <v>44865</v>
      </c>
      <c r="D1279" s="1">
        <v>44865</v>
      </c>
      <c r="E1279" s="1">
        <v>44862</v>
      </c>
      <c r="F1279">
        <v>30</v>
      </c>
      <c r="G1279" s="1">
        <v>44892</v>
      </c>
      <c r="K1279" s="2">
        <f>SUMIF('collection only'!D:D,eslam.data!AB1279,'collection only'!E:E)</f>
        <v>0</v>
      </c>
      <c r="U1279" s="2">
        <v>0</v>
      </c>
      <c r="AB1279" s="2" t="str">
        <f t="shared" si="24"/>
        <v>Radamis-Villas Finishes3</v>
      </c>
    </row>
    <row r="1280" spans="1:28" x14ac:dyDescent="0.3">
      <c r="A1280" s="6" t="s">
        <v>98</v>
      </c>
      <c r="B1280" s="6">
        <v>4</v>
      </c>
      <c r="C1280" s="1">
        <v>44926</v>
      </c>
      <c r="D1280" s="1">
        <v>44920</v>
      </c>
      <c r="E1280" s="1">
        <v>44927</v>
      </c>
      <c r="F1280">
        <v>30</v>
      </c>
      <c r="G1280" s="1">
        <v>44957</v>
      </c>
      <c r="K1280" s="2">
        <f>SUMIF('collection only'!D:D,eslam.data!AB1280,'collection only'!E:E)</f>
        <v>0</v>
      </c>
      <c r="U1280" s="2">
        <v>0</v>
      </c>
      <c r="AB1280" s="2" t="str">
        <f t="shared" si="24"/>
        <v>Radamis-Villas Finishes4</v>
      </c>
    </row>
    <row r="1281" spans="1:28" x14ac:dyDescent="0.3">
      <c r="A1281" s="6" t="s">
        <v>98</v>
      </c>
      <c r="B1281" s="6">
        <v>5</v>
      </c>
      <c r="C1281" s="1">
        <v>44957</v>
      </c>
      <c r="D1281" s="1">
        <v>44956</v>
      </c>
      <c r="E1281" s="1">
        <v>44956</v>
      </c>
      <c r="F1281">
        <v>30</v>
      </c>
      <c r="G1281" s="1">
        <v>44986</v>
      </c>
      <c r="K1281" s="2">
        <f>SUMIF('collection only'!D:D,eslam.data!AB1281,'collection only'!E:E)</f>
        <v>0</v>
      </c>
      <c r="U1281" s="2">
        <v>0</v>
      </c>
      <c r="AB1281" s="2" t="str">
        <f t="shared" si="24"/>
        <v>Radamis-Villas Finishes5</v>
      </c>
    </row>
    <row r="1282" spans="1:28" x14ac:dyDescent="0.3">
      <c r="A1282" s="6" t="s">
        <v>98</v>
      </c>
      <c r="B1282" s="6">
        <v>6</v>
      </c>
      <c r="C1282" s="1">
        <v>44985</v>
      </c>
      <c r="D1282" s="1">
        <v>44982</v>
      </c>
      <c r="E1282" s="1">
        <v>44987</v>
      </c>
      <c r="F1282">
        <v>30</v>
      </c>
      <c r="G1282" s="1">
        <v>45017</v>
      </c>
      <c r="K1282" s="2">
        <f>SUMIF('collection only'!D:D,eslam.data!AB1282,'collection only'!E:E)</f>
        <v>0</v>
      </c>
      <c r="U1282" s="2">
        <v>0</v>
      </c>
      <c r="AB1282" s="2" t="str">
        <f t="shared" si="24"/>
        <v>Radamis-Villas Finishes6</v>
      </c>
    </row>
    <row r="1283" spans="1:28" x14ac:dyDescent="0.3">
      <c r="A1283" s="6" t="s">
        <v>98</v>
      </c>
      <c r="B1283" s="6">
        <v>7</v>
      </c>
      <c r="C1283" s="1">
        <v>45016</v>
      </c>
      <c r="D1283" s="1">
        <v>45010</v>
      </c>
      <c r="E1283" s="1">
        <v>45018</v>
      </c>
      <c r="F1283">
        <v>30</v>
      </c>
      <c r="G1283" s="1">
        <v>45048</v>
      </c>
      <c r="K1283" s="2">
        <f>SUMIF('collection only'!D:D,eslam.data!AB1283,'collection only'!E:E)</f>
        <v>0</v>
      </c>
      <c r="U1283" s="2">
        <v>0</v>
      </c>
      <c r="AB1283" s="2" t="str">
        <f t="shared" ref="AB1283:AB1346" si="25">A1283&amp;B1283</f>
        <v>Radamis-Villas Finishes7</v>
      </c>
    </row>
    <row r="1284" spans="1:28" x14ac:dyDescent="0.3">
      <c r="A1284" s="6" t="s">
        <v>98</v>
      </c>
      <c r="B1284" s="6">
        <v>8</v>
      </c>
      <c r="C1284" s="1">
        <v>45046</v>
      </c>
      <c r="D1284" s="1">
        <v>45041</v>
      </c>
      <c r="E1284" s="1">
        <v>45050</v>
      </c>
      <c r="F1284">
        <v>30</v>
      </c>
      <c r="G1284" s="1">
        <v>45080</v>
      </c>
      <c r="K1284" s="2">
        <f>SUMIF('collection only'!D:D,eslam.data!AB1284,'collection only'!E:E)</f>
        <v>0</v>
      </c>
      <c r="U1284" s="2">
        <v>0</v>
      </c>
      <c r="AB1284" s="2" t="str">
        <f t="shared" si="25"/>
        <v>Radamis-Villas Finishes8</v>
      </c>
    </row>
    <row r="1285" spans="1:28" x14ac:dyDescent="0.3">
      <c r="A1285" s="6" t="s">
        <v>98</v>
      </c>
      <c r="B1285" s="6">
        <v>9</v>
      </c>
      <c r="C1285" s="1">
        <v>45077</v>
      </c>
      <c r="D1285" s="1">
        <v>45071</v>
      </c>
      <c r="E1285" s="1">
        <v>45077</v>
      </c>
      <c r="F1285">
        <v>30</v>
      </c>
      <c r="G1285" s="1">
        <v>45107</v>
      </c>
      <c r="K1285" s="2">
        <f>SUMIF('collection only'!D:D,eslam.data!AB1285,'collection only'!E:E)</f>
        <v>0</v>
      </c>
      <c r="U1285" s="2">
        <v>0</v>
      </c>
      <c r="AB1285" s="2" t="str">
        <f t="shared" si="25"/>
        <v>Radamis-Villas Finishes9</v>
      </c>
    </row>
    <row r="1286" spans="1:28" x14ac:dyDescent="0.3">
      <c r="A1286" s="6" t="s">
        <v>98</v>
      </c>
      <c r="B1286" s="6">
        <v>10</v>
      </c>
      <c r="C1286" s="1">
        <v>45107</v>
      </c>
      <c r="D1286" s="1">
        <v>45097</v>
      </c>
      <c r="E1286" s="1">
        <v>45101</v>
      </c>
      <c r="F1286">
        <v>30</v>
      </c>
      <c r="G1286" s="1">
        <v>45131</v>
      </c>
      <c r="K1286" s="2">
        <f>SUMIF('collection only'!D:D,eslam.data!AB1286,'collection only'!E:E)</f>
        <v>0</v>
      </c>
      <c r="U1286" s="2">
        <v>0</v>
      </c>
      <c r="AB1286" s="2" t="str">
        <f t="shared" si="25"/>
        <v>Radamis-Villas Finishes10</v>
      </c>
    </row>
    <row r="1287" spans="1:28" x14ac:dyDescent="0.3">
      <c r="A1287" s="6" t="s">
        <v>98</v>
      </c>
      <c r="B1287" s="6">
        <v>11</v>
      </c>
      <c r="C1287" s="1">
        <v>45138</v>
      </c>
      <c r="D1287" s="1">
        <v>45132</v>
      </c>
      <c r="E1287" s="1">
        <v>45143</v>
      </c>
      <c r="F1287">
        <v>30</v>
      </c>
      <c r="G1287" s="1">
        <v>45173</v>
      </c>
      <c r="K1287" s="2">
        <f>SUMIF('collection only'!D:D,eslam.data!AB1287,'collection only'!E:E)</f>
        <v>0</v>
      </c>
      <c r="U1287" s="2">
        <v>0</v>
      </c>
      <c r="AB1287" s="2" t="str">
        <f t="shared" si="25"/>
        <v>Radamis-Villas Finishes11</v>
      </c>
    </row>
    <row r="1288" spans="1:28" x14ac:dyDescent="0.3">
      <c r="A1288" s="6" t="s">
        <v>98</v>
      </c>
      <c r="B1288" s="6">
        <v>12</v>
      </c>
      <c r="C1288" s="1">
        <v>45169</v>
      </c>
      <c r="D1288" s="1">
        <v>45163</v>
      </c>
      <c r="E1288" s="1">
        <v>45174</v>
      </c>
      <c r="F1288">
        <v>30</v>
      </c>
      <c r="G1288" s="1">
        <v>45204</v>
      </c>
      <c r="K1288" s="2">
        <f>SUMIF('collection only'!D:D,eslam.data!AB1288,'collection only'!E:E)</f>
        <v>0</v>
      </c>
      <c r="U1288" s="2">
        <v>0</v>
      </c>
      <c r="AB1288" s="2" t="str">
        <f t="shared" si="25"/>
        <v>Radamis-Villas Finishes12</v>
      </c>
    </row>
    <row r="1289" spans="1:28" x14ac:dyDescent="0.3">
      <c r="A1289" s="6" t="s">
        <v>98</v>
      </c>
      <c r="B1289" s="6">
        <v>13</v>
      </c>
      <c r="C1289" s="1">
        <v>45199</v>
      </c>
      <c r="D1289" s="1">
        <v>45194</v>
      </c>
      <c r="E1289" s="1">
        <v>45204</v>
      </c>
      <c r="F1289">
        <v>30</v>
      </c>
      <c r="G1289" s="1">
        <v>45234</v>
      </c>
      <c r="K1289" s="2">
        <f>SUMIF('collection only'!D:D,eslam.data!AB1289,'collection only'!E:E)</f>
        <v>0</v>
      </c>
      <c r="U1289" s="2">
        <v>0</v>
      </c>
      <c r="AB1289" s="2" t="str">
        <f t="shared" si="25"/>
        <v>Radamis-Villas Finishes13</v>
      </c>
    </row>
    <row r="1290" spans="1:28" x14ac:dyDescent="0.3">
      <c r="A1290" s="6" t="s">
        <v>98</v>
      </c>
      <c r="B1290" s="6">
        <v>14</v>
      </c>
      <c r="C1290" s="1">
        <v>45230</v>
      </c>
      <c r="D1290" s="1">
        <v>45224</v>
      </c>
      <c r="E1290" s="1">
        <v>45239</v>
      </c>
      <c r="F1290">
        <v>30</v>
      </c>
      <c r="G1290" s="1">
        <v>45269</v>
      </c>
      <c r="K1290" s="2">
        <f>SUMIF('collection only'!D:D,eslam.data!AB1290,'collection only'!E:E)</f>
        <v>0</v>
      </c>
      <c r="U1290" s="2">
        <v>0</v>
      </c>
      <c r="AB1290" s="2" t="str">
        <f t="shared" si="25"/>
        <v>Radamis-Villas Finishes14</v>
      </c>
    </row>
    <row r="1291" spans="1:28" x14ac:dyDescent="0.3">
      <c r="A1291" s="6" t="s">
        <v>98</v>
      </c>
      <c r="B1291" s="6">
        <v>15</v>
      </c>
      <c r="C1291" s="1">
        <v>45260</v>
      </c>
      <c r="D1291" s="1">
        <v>45255</v>
      </c>
      <c r="E1291" s="1">
        <v>45265</v>
      </c>
      <c r="F1291">
        <v>30</v>
      </c>
      <c r="G1291" s="1">
        <v>45295</v>
      </c>
      <c r="K1291" s="2">
        <f>SUMIF('collection only'!D:D,eslam.data!AB1291,'collection only'!E:E)</f>
        <v>0</v>
      </c>
      <c r="U1291" s="2">
        <v>0</v>
      </c>
      <c r="AB1291" s="2" t="str">
        <f t="shared" si="25"/>
        <v>Radamis-Villas Finishes15</v>
      </c>
    </row>
    <row r="1292" spans="1:28" x14ac:dyDescent="0.3">
      <c r="A1292" s="6" t="s">
        <v>98</v>
      </c>
      <c r="B1292" s="6">
        <v>16</v>
      </c>
      <c r="C1292" s="1">
        <v>45291</v>
      </c>
      <c r="D1292" s="1">
        <v>45285</v>
      </c>
      <c r="E1292" s="1">
        <v>45296</v>
      </c>
      <c r="F1292">
        <v>30</v>
      </c>
      <c r="G1292" s="1">
        <v>45326</v>
      </c>
      <c r="K1292" s="2">
        <f>SUMIF('collection only'!D:D,eslam.data!AB1292,'collection only'!E:E)</f>
        <v>0</v>
      </c>
      <c r="U1292" s="2">
        <v>0</v>
      </c>
      <c r="AB1292" s="2" t="str">
        <f t="shared" si="25"/>
        <v>Radamis-Villas Finishes16</v>
      </c>
    </row>
    <row r="1293" spans="1:28" x14ac:dyDescent="0.3">
      <c r="A1293" s="6" t="s">
        <v>98</v>
      </c>
      <c r="B1293" s="6">
        <v>17</v>
      </c>
      <c r="C1293" s="1">
        <v>45322</v>
      </c>
      <c r="D1293" s="1">
        <v>45316</v>
      </c>
      <c r="E1293" s="1">
        <v>45327</v>
      </c>
      <c r="F1293">
        <v>30</v>
      </c>
      <c r="G1293" s="1">
        <v>45357</v>
      </c>
      <c r="K1293" s="2">
        <f>SUMIF('collection only'!D:D,eslam.data!AB1293,'collection only'!E:E)</f>
        <v>0</v>
      </c>
      <c r="U1293" s="2">
        <v>0</v>
      </c>
      <c r="AB1293" s="2" t="str">
        <f t="shared" si="25"/>
        <v>Radamis-Villas Finishes17</v>
      </c>
    </row>
    <row r="1294" spans="1:28" x14ac:dyDescent="0.3">
      <c r="A1294" s="6" t="s">
        <v>98</v>
      </c>
      <c r="B1294" s="6">
        <v>18</v>
      </c>
      <c r="C1294" s="1">
        <v>45351</v>
      </c>
      <c r="D1294" s="1">
        <v>45347</v>
      </c>
      <c r="E1294" s="1">
        <v>45356</v>
      </c>
      <c r="F1294">
        <v>30</v>
      </c>
      <c r="G1294" s="1">
        <v>45386</v>
      </c>
      <c r="K1294" s="2">
        <f>SUMIF('collection only'!D:D,eslam.data!AB1294,'collection only'!E:E)</f>
        <v>0</v>
      </c>
      <c r="U1294" s="2">
        <v>0</v>
      </c>
      <c r="AB1294" s="2" t="str">
        <f t="shared" si="25"/>
        <v>Radamis-Villas Finishes18</v>
      </c>
    </row>
    <row r="1295" spans="1:28" x14ac:dyDescent="0.3">
      <c r="A1295" s="6" t="s">
        <v>98</v>
      </c>
      <c r="B1295" s="6">
        <v>19</v>
      </c>
      <c r="C1295" s="1">
        <v>45382</v>
      </c>
      <c r="D1295" s="1">
        <v>45376</v>
      </c>
      <c r="E1295" s="1">
        <v>45387</v>
      </c>
      <c r="F1295">
        <v>30</v>
      </c>
      <c r="G1295" s="1">
        <v>45417</v>
      </c>
      <c r="K1295" s="2">
        <f>SUMIF('collection only'!D:D,eslam.data!AB1295,'collection only'!E:E)</f>
        <v>0</v>
      </c>
      <c r="U1295" s="2">
        <v>0</v>
      </c>
      <c r="AB1295" s="2" t="str">
        <f t="shared" si="25"/>
        <v>Radamis-Villas Finishes19</v>
      </c>
    </row>
    <row r="1296" spans="1:28" x14ac:dyDescent="0.3">
      <c r="A1296" s="6" t="s">
        <v>98</v>
      </c>
      <c r="B1296" s="6">
        <v>20</v>
      </c>
      <c r="C1296" s="1">
        <v>45412</v>
      </c>
      <c r="D1296" s="1">
        <v>45407</v>
      </c>
      <c r="E1296" s="1">
        <v>45417</v>
      </c>
      <c r="F1296">
        <v>30</v>
      </c>
      <c r="G1296" s="1">
        <v>45447</v>
      </c>
      <c r="K1296" s="2">
        <f>SUMIF('collection only'!D:D,eslam.data!AB1296,'collection only'!E:E)</f>
        <v>0</v>
      </c>
      <c r="U1296" s="2">
        <v>0</v>
      </c>
      <c r="AB1296" s="2" t="str">
        <f t="shared" si="25"/>
        <v>Radamis-Villas Finishes20</v>
      </c>
    </row>
    <row r="1297" spans="1:28" x14ac:dyDescent="0.3">
      <c r="A1297" s="6" t="s">
        <v>98</v>
      </c>
      <c r="B1297" s="6">
        <v>21</v>
      </c>
      <c r="C1297" s="1">
        <v>45443</v>
      </c>
      <c r="D1297" s="1">
        <v>45437</v>
      </c>
      <c r="E1297" s="1">
        <v>45448</v>
      </c>
      <c r="F1297">
        <v>30</v>
      </c>
      <c r="G1297" s="1">
        <v>45478</v>
      </c>
      <c r="K1297" s="2">
        <f>SUMIF('collection only'!D:D,eslam.data!AB1297,'collection only'!E:E)</f>
        <v>0</v>
      </c>
      <c r="U1297" s="2">
        <v>0</v>
      </c>
      <c r="AB1297" s="2" t="str">
        <f t="shared" si="25"/>
        <v>Radamis-Villas Finishes21</v>
      </c>
    </row>
    <row r="1298" spans="1:28" x14ac:dyDescent="0.3">
      <c r="A1298" s="6" t="s">
        <v>98</v>
      </c>
      <c r="B1298" s="6">
        <v>22</v>
      </c>
      <c r="C1298" s="1">
        <v>45473</v>
      </c>
      <c r="D1298" s="1">
        <v>45468</v>
      </c>
      <c r="E1298" s="1">
        <v>45478</v>
      </c>
      <c r="F1298">
        <v>30</v>
      </c>
      <c r="G1298" s="1">
        <v>45508</v>
      </c>
      <c r="K1298" s="2">
        <f>SUMIF('collection only'!D:D,eslam.data!AB1298,'collection only'!E:E)</f>
        <v>0</v>
      </c>
      <c r="U1298" s="2">
        <v>0</v>
      </c>
      <c r="AB1298" s="2" t="str">
        <f t="shared" si="25"/>
        <v>Radamis-Villas Finishes22</v>
      </c>
    </row>
    <row r="1299" spans="1:28" x14ac:dyDescent="0.3">
      <c r="A1299" s="6" t="s">
        <v>98</v>
      </c>
      <c r="B1299" s="6">
        <v>23</v>
      </c>
      <c r="C1299" s="1">
        <v>45504</v>
      </c>
      <c r="D1299" s="1">
        <v>45498</v>
      </c>
      <c r="E1299" s="1">
        <v>45509</v>
      </c>
      <c r="F1299">
        <v>30</v>
      </c>
      <c r="G1299" s="1">
        <v>45539</v>
      </c>
      <c r="K1299" s="2">
        <f>SUMIF('collection only'!D:D,eslam.data!AB1299,'collection only'!E:E)</f>
        <v>0</v>
      </c>
      <c r="U1299" s="2">
        <v>0</v>
      </c>
      <c r="AB1299" s="2" t="str">
        <f t="shared" si="25"/>
        <v>Radamis-Villas Finishes23</v>
      </c>
    </row>
    <row r="1300" spans="1:28" x14ac:dyDescent="0.3">
      <c r="A1300" s="6" t="s">
        <v>98</v>
      </c>
      <c r="B1300" s="6">
        <v>24</v>
      </c>
      <c r="C1300" s="1">
        <v>45535</v>
      </c>
      <c r="D1300" s="1">
        <v>45529</v>
      </c>
      <c r="E1300" s="1">
        <v>45540</v>
      </c>
      <c r="F1300">
        <v>30</v>
      </c>
      <c r="G1300" s="1">
        <v>45570</v>
      </c>
      <c r="K1300" s="2">
        <f>SUMIF('collection only'!D:D,eslam.data!AB1300,'collection only'!E:E)</f>
        <v>0</v>
      </c>
      <c r="U1300" s="2">
        <v>0</v>
      </c>
      <c r="AB1300" s="2" t="str">
        <f t="shared" si="25"/>
        <v>Radamis-Villas Finishes24</v>
      </c>
    </row>
    <row r="1301" spans="1:28" x14ac:dyDescent="0.3">
      <c r="A1301" s="6" t="s">
        <v>98</v>
      </c>
      <c r="B1301" s="6">
        <v>25</v>
      </c>
      <c r="C1301" s="1">
        <v>45565</v>
      </c>
      <c r="D1301" s="1">
        <v>45560</v>
      </c>
      <c r="E1301" s="1">
        <v>45570</v>
      </c>
      <c r="F1301">
        <v>30</v>
      </c>
      <c r="G1301" s="1">
        <v>45600</v>
      </c>
      <c r="K1301" s="2">
        <f>SUMIF('collection only'!D:D,eslam.data!AB1301,'collection only'!E:E)</f>
        <v>0</v>
      </c>
      <c r="U1301" s="2">
        <v>0</v>
      </c>
      <c r="AB1301" s="2" t="str">
        <f t="shared" si="25"/>
        <v>Radamis-Villas Finishes25</v>
      </c>
    </row>
    <row r="1302" spans="1:28" x14ac:dyDescent="0.3">
      <c r="A1302" s="6" t="s">
        <v>98</v>
      </c>
      <c r="B1302" s="6">
        <v>26</v>
      </c>
      <c r="C1302" s="1">
        <v>45596</v>
      </c>
      <c r="D1302" s="1">
        <v>45590</v>
      </c>
      <c r="E1302" s="1">
        <v>45601</v>
      </c>
      <c r="F1302">
        <v>30</v>
      </c>
      <c r="G1302" s="1">
        <v>45631</v>
      </c>
      <c r="K1302" s="2">
        <f>SUMIF('collection only'!D:D,eslam.data!AB1302,'collection only'!E:E)</f>
        <v>0</v>
      </c>
      <c r="U1302" s="2">
        <v>0</v>
      </c>
      <c r="AB1302" s="2" t="str">
        <f t="shared" si="25"/>
        <v>Radamis-Villas Finishes26</v>
      </c>
    </row>
    <row r="1303" spans="1:28" x14ac:dyDescent="0.3">
      <c r="A1303" s="6" t="s">
        <v>147</v>
      </c>
      <c r="B1303" s="6">
        <v>1</v>
      </c>
      <c r="C1303" s="1">
        <v>45412</v>
      </c>
      <c r="D1303" s="1">
        <v>45412</v>
      </c>
      <c r="E1303" s="1">
        <v>45435</v>
      </c>
      <c r="F1303">
        <v>70</v>
      </c>
      <c r="G1303" s="1">
        <v>45505</v>
      </c>
      <c r="H1303" s="1">
        <v>45435</v>
      </c>
      <c r="I1303" s="2">
        <v>3172518.714883721</v>
      </c>
      <c r="J1303" s="2">
        <v>3648396.5221162778</v>
      </c>
      <c r="K1303" s="2">
        <f>SUMIF('collection only'!D:D,eslam.data!AB1303,'collection only'!E:E)</f>
        <v>5218717</v>
      </c>
      <c r="L1303" s="2">
        <v>3172518.714883721</v>
      </c>
      <c r="U1303" s="2">
        <v>0</v>
      </c>
      <c r="AB1303" s="2" t="str">
        <f t="shared" si="25"/>
        <v>Red Sea Museum1</v>
      </c>
    </row>
    <row r="1304" spans="1:28" x14ac:dyDescent="0.3">
      <c r="A1304" s="6" t="s">
        <v>147</v>
      </c>
      <c r="B1304" s="6">
        <v>2</v>
      </c>
      <c r="C1304" s="1">
        <v>45443</v>
      </c>
      <c r="D1304" s="1">
        <v>45443</v>
      </c>
      <c r="E1304" s="1">
        <v>45435</v>
      </c>
      <c r="F1304">
        <v>70</v>
      </c>
      <c r="G1304" s="1">
        <v>45505</v>
      </c>
      <c r="H1304" s="1">
        <v>45525</v>
      </c>
      <c r="I1304" s="2">
        <v>2298644.285116279</v>
      </c>
      <c r="J1304" s="2">
        <v>2114752.9300000002</v>
      </c>
      <c r="K1304" s="2">
        <f>SUMIF('collection only'!D:D,eslam.data!AB1304,'collection only'!E:E)</f>
        <v>4414752.93</v>
      </c>
      <c r="L1304" s="2">
        <v>5471163</v>
      </c>
      <c r="S1304" s="2">
        <v>114932</v>
      </c>
      <c r="T1304" s="2">
        <v>114932</v>
      </c>
      <c r="U1304" s="2">
        <v>0</v>
      </c>
      <c r="AB1304" s="2" t="str">
        <f t="shared" si="25"/>
        <v>Red Sea Museum2</v>
      </c>
    </row>
    <row r="1305" spans="1:28" x14ac:dyDescent="0.3">
      <c r="A1305" s="6" t="s">
        <v>147</v>
      </c>
      <c r="B1305" s="6">
        <v>3</v>
      </c>
      <c r="C1305" s="1">
        <v>45535</v>
      </c>
      <c r="D1305" s="1">
        <v>45537</v>
      </c>
      <c r="E1305" s="1">
        <v>45537</v>
      </c>
      <c r="F1305">
        <v>70</v>
      </c>
      <c r="G1305" s="1">
        <v>45607</v>
      </c>
      <c r="H1305" s="1">
        <v>45537</v>
      </c>
      <c r="I1305" s="2">
        <v>1331566</v>
      </c>
      <c r="J1305" s="2">
        <v>1225041</v>
      </c>
      <c r="K1305" s="2">
        <f>SUMIF('collection only'!D:D,eslam.data!AB1305,'collection only'!E:E)</f>
        <v>4443406</v>
      </c>
      <c r="L1305" s="2">
        <v>6802729</v>
      </c>
      <c r="U1305" s="2">
        <v>0</v>
      </c>
      <c r="AB1305" s="2" t="str">
        <f t="shared" si="25"/>
        <v>Red Sea Museum3</v>
      </c>
    </row>
    <row r="1306" spans="1:28" x14ac:dyDescent="0.3">
      <c r="A1306" s="6" t="s">
        <v>65</v>
      </c>
      <c r="B1306" s="6">
        <v>1</v>
      </c>
      <c r="C1306" s="1">
        <v>44255</v>
      </c>
      <c r="D1306" s="1">
        <v>44247</v>
      </c>
      <c r="E1306" s="1">
        <v>44247</v>
      </c>
      <c r="F1306">
        <v>60</v>
      </c>
      <c r="G1306" s="1">
        <v>44307</v>
      </c>
      <c r="K1306" s="2">
        <f>SUMIF('collection only'!D:D,eslam.data!AB1306,'collection only'!E:E)</f>
        <v>45719198.399999999</v>
      </c>
      <c r="U1306" s="2">
        <v>0</v>
      </c>
      <c r="AB1306" s="2" t="str">
        <f t="shared" si="25"/>
        <v>Ring Road - El Marg1</v>
      </c>
    </row>
    <row r="1307" spans="1:28" x14ac:dyDescent="0.3">
      <c r="A1307" s="6" t="s">
        <v>65</v>
      </c>
      <c r="B1307" s="6">
        <v>2</v>
      </c>
      <c r="C1307" s="1">
        <v>44286</v>
      </c>
      <c r="D1307" s="1">
        <v>44301</v>
      </c>
      <c r="E1307" s="1">
        <v>44301</v>
      </c>
      <c r="F1307">
        <v>60</v>
      </c>
      <c r="G1307" s="1">
        <v>44361</v>
      </c>
      <c r="K1307" s="2">
        <f>SUMIF('collection only'!D:D,eslam.data!AB1307,'collection only'!E:E)</f>
        <v>9576635.3000000007</v>
      </c>
      <c r="U1307" s="2">
        <v>0</v>
      </c>
      <c r="AB1307" s="2" t="str">
        <f t="shared" si="25"/>
        <v>Ring Road - El Marg2</v>
      </c>
    </row>
    <row r="1308" spans="1:28" x14ac:dyDescent="0.3">
      <c r="A1308" s="6" t="s">
        <v>65</v>
      </c>
      <c r="B1308" s="6">
        <v>3</v>
      </c>
      <c r="C1308" s="1">
        <v>44316</v>
      </c>
      <c r="D1308" s="1">
        <v>44331</v>
      </c>
      <c r="E1308" s="1">
        <v>44331</v>
      </c>
      <c r="F1308">
        <v>60</v>
      </c>
      <c r="G1308" s="1">
        <v>44391</v>
      </c>
      <c r="K1308" s="2">
        <f>SUMIF('collection only'!D:D,eslam.data!AB1308,'collection only'!E:E)</f>
        <v>13773926.1</v>
      </c>
      <c r="U1308" s="2">
        <v>0</v>
      </c>
      <c r="AB1308" s="2" t="str">
        <f t="shared" si="25"/>
        <v>Ring Road - El Marg3</v>
      </c>
    </row>
    <row r="1309" spans="1:28" x14ac:dyDescent="0.3">
      <c r="A1309" s="6" t="s">
        <v>65</v>
      </c>
      <c r="B1309" s="6">
        <v>4</v>
      </c>
      <c r="C1309" s="1">
        <v>44347</v>
      </c>
      <c r="D1309" s="1">
        <v>44355</v>
      </c>
      <c r="E1309" s="1">
        <v>44355</v>
      </c>
      <c r="F1309">
        <v>60</v>
      </c>
      <c r="G1309" s="1">
        <v>44415</v>
      </c>
      <c r="K1309" s="2">
        <f>SUMIF('collection only'!D:D,eslam.data!AB1309,'collection only'!E:E)</f>
        <v>4525661.3</v>
      </c>
      <c r="U1309" s="2">
        <v>0</v>
      </c>
      <c r="AB1309" s="2" t="str">
        <f t="shared" si="25"/>
        <v>Ring Road - El Marg4</v>
      </c>
    </row>
    <row r="1310" spans="1:28" x14ac:dyDescent="0.3">
      <c r="A1310" s="6" t="s">
        <v>65</v>
      </c>
      <c r="B1310" s="6">
        <v>5</v>
      </c>
      <c r="C1310" s="1">
        <v>44377</v>
      </c>
      <c r="D1310" s="1">
        <v>44377</v>
      </c>
      <c r="E1310" s="1">
        <v>44377</v>
      </c>
      <c r="F1310">
        <v>60</v>
      </c>
      <c r="G1310" s="1">
        <v>44437</v>
      </c>
      <c r="K1310" s="2">
        <f>SUMIF('collection only'!D:D,eslam.data!AB1310,'collection only'!E:E)</f>
        <v>2097964.2999999998</v>
      </c>
      <c r="U1310" s="2">
        <v>0</v>
      </c>
      <c r="AB1310" s="2" t="str">
        <f t="shared" si="25"/>
        <v>Ring Road - El Marg5</v>
      </c>
    </row>
    <row r="1311" spans="1:28" x14ac:dyDescent="0.3">
      <c r="A1311" s="6" t="s">
        <v>65</v>
      </c>
      <c r="B1311" s="6">
        <v>6</v>
      </c>
      <c r="C1311" s="1">
        <v>44408</v>
      </c>
      <c r="D1311" s="1">
        <v>44408</v>
      </c>
      <c r="E1311" s="1">
        <v>44408</v>
      </c>
      <c r="F1311">
        <v>60</v>
      </c>
      <c r="G1311" s="1">
        <v>44468</v>
      </c>
      <c r="K1311" s="2">
        <f>SUMIF('collection only'!D:D,eslam.data!AB1311,'collection only'!E:E)</f>
        <v>1156719</v>
      </c>
      <c r="U1311" s="2">
        <v>0</v>
      </c>
      <c r="AB1311" s="2" t="str">
        <f t="shared" si="25"/>
        <v>Ring Road - El Marg6</v>
      </c>
    </row>
    <row r="1312" spans="1:28" x14ac:dyDescent="0.3">
      <c r="A1312" s="6" t="s">
        <v>65</v>
      </c>
      <c r="B1312" s="6">
        <v>7</v>
      </c>
      <c r="C1312" s="1">
        <v>44439</v>
      </c>
      <c r="D1312" s="1">
        <v>44439</v>
      </c>
      <c r="E1312" s="1">
        <v>44444</v>
      </c>
      <c r="F1312">
        <v>60</v>
      </c>
      <c r="G1312" s="1">
        <v>44504</v>
      </c>
      <c r="J1312" s="2">
        <v>25237352</v>
      </c>
      <c r="K1312" s="2">
        <f>SUMIF('collection only'!D:D,eslam.data!AB1312,'collection only'!E:E)</f>
        <v>2151897.2999999998</v>
      </c>
      <c r="U1312" s="2">
        <v>0</v>
      </c>
      <c r="AB1312" s="2" t="str">
        <f t="shared" si="25"/>
        <v>Ring Road - El Marg7</v>
      </c>
    </row>
    <row r="1313" spans="1:28" x14ac:dyDescent="0.3">
      <c r="A1313" s="6" t="s">
        <v>65</v>
      </c>
      <c r="B1313" s="6">
        <v>8</v>
      </c>
      <c r="C1313" s="1">
        <v>44469</v>
      </c>
      <c r="D1313" s="1">
        <v>44469</v>
      </c>
      <c r="E1313" s="1">
        <v>44474</v>
      </c>
      <c r="F1313">
        <v>60</v>
      </c>
      <c r="G1313" s="1">
        <v>44534</v>
      </c>
      <c r="H1313" s="1">
        <v>44493</v>
      </c>
      <c r="I1313" s="2">
        <v>4446069.400000006</v>
      </c>
      <c r="J1313" s="2">
        <v>3601316.2140000048</v>
      </c>
      <c r="K1313" s="2">
        <f>SUMIF('collection only'!D:D,eslam.data!AB1313,'collection only'!E:E)</f>
        <v>3742254.85</v>
      </c>
      <c r="L1313" s="2">
        <v>142263915.035</v>
      </c>
      <c r="U1313" s="2">
        <v>0</v>
      </c>
      <c r="AB1313" s="2" t="str">
        <f t="shared" si="25"/>
        <v>Ring Road - El Marg8</v>
      </c>
    </row>
    <row r="1314" spans="1:28" x14ac:dyDescent="0.3">
      <c r="A1314" s="6" t="s">
        <v>65</v>
      </c>
      <c r="B1314" s="6">
        <v>9</v>
      </c>
      <c r="C1314" s="1">
        <v>44500</v>
      </c>
      <c r="D1314" s="1">
        <v>44500</v>
      </c>
      <c r="E1314" s="1">
        <v>44506</v>
      </c>
      <c r="F1314">
        <v>60</v>
      </c>
      <c r="G1314" s="1">
        <v>44566</v>
      </c>
      <c r="H1314" s="1">
        <v>44524</v>
      </c>
      <c r="I1314" s="2">
        <v>4763028.2350000143</v>
      </c>
      <c r="J1314" s="2">
        <v>3858052.8703500121</v>
      </c>
      <c r="K1314" s="2">
        <f>SUMIF('collection only'!D:D,eslam.data!AB1314,'collection only'!E:E)</f>
        <v>4020500.85</v>
      </c>
      <c r="L1314" s="2">
        <v>147026943.27000001</v>
      </c>
      <c r="U1314" s="2">
        <v>0</v>
      </c>
      <c r="AB1314" s="2" t="str">
        <f t="shared" si="25"/>
        <v>Ring Road - El Marg9</v>
      </c>
    </row>
    <row r="1315" spans="1:28" x14ac:dyDescent="0.3">
      <c r="A1315" s="6" t="s">
        <v>65</v>
      </c>
      <c r="B1315" s="6">
        <v>10</v>
      </c>
      <c r="C1315" s="1">
        <v>44530</v>
      </c>
      <c r="D1315" s="1">
        <v>44530</v>
      </c>
      <c r="E1315" s="1">
        <v>44538</v>
      </c>
      <c r="F1315">
        <v>60</v>
      </c>
      <c r="G1315" s="1">
        <v>44598</v>
      </c>
      <c r="H1315" s="1">
        <v>44586</v>
      </c>
      <c r="I1315" s="2">
        <v>3312818.459999979</v>
      </c>
      <c r="J1315" s="2">
        <v>2683382.9525999832</v>
      </c>
      <c r="K1315" s="2">
        <f>SUMIF('collection only'!D:D,eslam.data!AB1315,'collection only'!E:E)</f>
        <v>2795847.4</v>
      </c>
      <c r="L1315" s="2">
        <v>150339761.72999999</v>
      </c>
      <c r="U1315" s="2">
        <v>0</v>
      </c>
      <c r="AB1315" s="2" t="str">
        <f t="shared" si="25"/>
        <v>Ring Road - El Marg10</v>
      </c>
    </row>
    <row r="1316" spans="1:28" x14ac:dyDescent="0.3">
      <c r="A1316" s="6" t="s">
        <v>65</v>
      </c>
      <c r="B1316" s="6">
        <v>11</v>
      </c>
      <c r="C1316" s="1">
        <v>44592</v>
      </c>
      <c r="D1316" s="1">
        <v>44592</v>
      </c>
      <c r="E1316" s="1">
        <v>44594</v>
      </c>
      <c r="F1316">
        <v>60</v>
      </c>
      <c r="G1316" s="1">
        <v>44654</v>
      </c>
      <c r="K1316" s="2">
        <f>SUMIF('collection only'!D:D,eslam.data!AB1316,'collection only'!E:E)</f>
        <v>1E-4</v>
      </c>
      <c r="U1316" s="2">
        <v>0</v>
      </c>
      <c r="AB1316" s="2" t="str">
        <f t="shared" si="25"/>
        <v>Ring Road - El Marg11</v>
      </c>
    </row>
    <row r="1317" spans="1:28" x14ac:dyDescent="0.3">
      <c r="A1317" s="6" t="s">
        <v>65</v>
      </c>
      <c r="B1317" s="6">
        <v>12</v>
      </c>
      <c r="C1317" s="1">
        <v>44620</v>
      </c>
      <c r="D1317" s="1">
        <v>44620</v>
      </c>
      <c r="E1317" s="1">
        <v>44622</v>
      </c>
      <c r="F1317">
        <v>60</v>
      </c>
      <c r="G1317" s="1">
        <v>44682</v>
      </c>
      <c r="K1317" s="2">
        <f>SUMIF('collection only'!D:D,eslam.data!AB1317,'collection only'!E:E)</f>
        <v>1E-4</v>
      </c>
      <c r="U1317" s="2">
        <v>0</v>
      </c>
      <c r="AB1317" s="2" t="str">
        <f t="shared" si="25"/>
        <v>Ring Road - El Marg12</v>
      </c>
    </row>
    <row r="1318" spans="1:28" x14ac:dyDescent="0.3">
      <c r="A1318" s="6" t="s">
        <v>65</v>
      </c>
      <c r="B1318" s="6">
        <v>13</v>
      </c>
      <c r="C1318" s="1">
        <v>44712</v>
      </c>
      <c r="D1318" s="1">
        <v>44711</v>
      </c>
      <c r="E1318" s="1">
        <v>44714</v>
      </c>
      <c r="F1318">
        <v>60</v>
      </c>
      <c r="G1318" s="1">
        <v>44774</v>
      </c>
      <c r="K1318" s="2">
        <f>SUMIF('collection only'!D:D,eslam.data!AB1318,'collection only'!E:E)</f>
        <v>1E-4</v>
      </c>
      <c r="U1318" s="2">
        <v>0</v>
      </c>
      <c r="AB1318" s="2" t="str">
        <f t="shared" si="25"/>
        <v>Ring Road - El Marg13</v>
      </c>
    </row>
    <row r="1319" spans="1:28" x14ac:dyDescent="0.3">
      <c r="A1319" s="6" t="s">
        <v>63</v>
      </c>
      <c r="B1319" s="6">
        <v>1</v>
      </c>
      <c r="C1319" s="1">
        <v>44074</v>
      </c>
      <c r="D1319" s="1">
        <v>44074</v>
      </c>
      <c r="E1319" s="1">
        <v>44074</v>
      </c>
      <c r="F1319">
        <v>60</v>
      </c>
      <c r="G1319" s="1">
        <v>44134</v>
      </c>
      <c r="K1319" s="2">
        <f>SUMIF('collection only'!D:D,eslam.data!AB1319,'collection only'!E:E)</f>
        <v>26333646.739130437</v>
      </c>
      <c r="U1319" s="2">
        <v>0</v>
      </c>
      <c r="AB1319" s="2" t="str">
        <f t="shared" si="25"/>
        <v>Ring Road - Mounib1</v>
      </c>
    </row>
    <row r="1320" spans="1:28" x14ac:dyDescent="0.3">
      <c r="A1320" s="6" t="s">
        <v>63</v>
      </c>
      <c r="B1320" s="6">
        <v>2</v>
      </c>
      <c r="C1320" s="1">
        <v>44135</v>
      </c>
      <c r="D1320" s="1">
        <v>44135</v>
      </c>
      <c r="E1320" s="1">
        <v>44135</v>
      </c>
      <c r="F1320">
        <v>60</v>
      </c>
      <c r="G1320" s="1">
        <v>44195</v>
      </c>
      <c r="K1320" s="2">
        <f>SUMIF('collection only'!D:D,eslam.data!AB1320,'collection only'!E:E)</f>
        <v>7157243.5999999996</v>
      </c>
      <c r="U1320" s="2">
        <v>0</v>
      </c>
      <c r="AB1320" s="2" t="str">
        <f t="shared" si="25"/>
        <v>Ring Road - Mounib2</v>
      </c>
    </row>
    <row r="1321" spans="1:28" x14ac:dyDescent="0.3">
      <c r="A1321" s="6" t="s">
        <v>63</v>
      </c>
      <c r="B1321" s="6">
        <v>3</v>
      </c>
      <c r="C1321" s="1">
        <v>44196</v>
      </c>
      <c r="D1321" s="1">
        <v>44196</v>
      </c>
      <c r="E1321" s="1">
        <v>44196</v>
      </c>
      <c r="F1321">
        <v>60</v>
      </c>
      <c r="G1321" s="1">
        <v>44256</v>
      </c>
      <c r="K1321" s="2">
        <f>SUMIF('collection only'!D:D,eslam.data!AB1321,'collection only'!E:E)</f>
        <v>10759736.15</v>
      </c>
      <c r="U1321" s="2">
        <v>0</v>
      </c>
      <c r="AB1321" s="2" t="str">
        <f t="shared" si="25"/>
        <v>Ring Road - Mounib3</v>
      </c>
    </row>
    <row r="1322" spans="1:28" x14ac:dyDescent="0.3">
      <c r="A1322" s="6" t="s">
        <v>63</v>
      </c>
      <c r="B1322" s="6">
        <v>4</v>
      </c>
      <c r="C1322" s="1">
        <v>44227</v>
      </c>
      <c r="D1322" s="1">
        <v>44227</v>
      </c>
      <c r="E1322" s="1">
        <v>44235</v>
      </c>
      <c r="F1322">
        <v>60</v>
      </c>
      <c r="G1322" s="1">
        <v>44295</v>
      </c>
      <c r="K1322" s="2">
        <f>SUMIF('collection only'!D:D,eslam.data!AB1322,'collection only'!E:E)</f>
        <v>4521989.75</v>
      </c>
      <c r="U1322" s="2">
        <v>0</v>
      </c>
      <c r="AB1322" s="2" t="str">
        <f t="shared" si="25"/>
        <v>Ring Road - Mounib4</v>
      </c>
    </row>
    <row r="1323" spans="1:28" x14ac:dyDescent="0.3">
      <c r="A1323" s="6" t="s">
        <v>63</v>
      </c>
      <c r="B1323" s="6">
        <v>5</v>
      </c>
      <c r="C1323" s="1">
        <v>44255</v>
      </c>
      <c r="D1323" s="1">
        <v>44255</v>
      </c>
      <c r="E1323" s="1">
        <v>44272</v>
      </c>
      <c r="F1323">
        <v>60</v>
      </c>
      <c r="G1323" s="1">
        <v>44332</v>
      </c>
      <c r="K1323" s="2">
        <f>SUMIF('collection only'!D:D,eslam.data!AB1323,'collection only'!E:E)</f>
        <v>6026340.3499999996</v>
      </c>
      <c r="U1323" s="2">
        <v>0</v>
      </c>
      <c r="AB1323" s="2" t="str">
        <f t="shared" si="25"/>
        <v>Ring Road - Mounib5</v>
      </c>
    </row>
    <row r="1324" spans="1:28" x14ac:dyDescent="0.3">
      <c r="A1324" s="6" t="s">
        <v>63</v>
      </c>
      <c r="B1324" s="6">
        <v>6</v>
      </c>
      <c r="C1324" s="1">
        <v>44286</v>
      </c>
      <c r="D1324" s="1">
        <v>44286</v>
      </c>
      <c r="E1324" s="1">
        <v>44301</v>
      </c>
      <c r="F1324">
        <v>60</v>
      </c>
      <c r="G1324" s="1">
        <v>44361</v>
      </c>
      <c r="K1324" s="2">
        <f>SUMIF('collection only'!D:D,eslam.data!AB1324,'collection only'!E:E)</f>
        <v>4751540.0143990107</v>
      </c>
      <c r="U1324" s="2">
        <v>0</v>
      </c>
      <c r="AB1324" s="2" t="str">
        <f t="shared" si="25"/>
        <v>Ring Road - Mounib6</v>
      </c>
    </row>
    <row r="1325" spans="1:28" x14ac:dyDescent="0.3">
      <c r="A1325" s="6" t="s">
        <v>63</v>
      </c>
      <c r="B1325" s="6">
        <v>7</v>
      </c>
      <c r="C1325" s="1">
        <v>44316</v>
      </c>
      <c r="D1325" s="1">
        <v>44316</v>
      </c>
      <c r="E1325" s="1">
        <v>44331</v>
      </c>
      <c r="F1325">
        <v>60</v>
      </c>
      <c r="G1325" s="1">
        <v>44391</v>
      </c>
      <c r="K1325" s="2">
        <f>SUMIF('collection only'!D:D,eslam.data!AB1325,'collection only'!E:E)</f>
        <v>3640291.7356009893</v>
      </c>
      <c r="U1325" s="2">
        <v>0</v>
      </c>
      <c r="AB1325" s="2" t="str">
        <f t="shared" si="25"/>
        <v>Ring Road - Mounib7</v>
      </c>
    </row>
    <row r="1326" spans="1:28" x14ac:dyDescent="0.3">
      <c r="A1326" s="6" t="s">
        <v>63</v>
      </c>
      <c r="B1326" s="6">
        <v>8</v>
      </c>
      <c r="C1326" s="1">
        <v>44347</v>
      </c>
      <c r="D1326" s="1">
        <v>44347</v>
      </c>
      <c r="E1326" s="1">
        <v>44355</v>
      </c>
      <c r="F1326">
        <v>60</v>
      </c>
      <c r="G1326" s="1">
        <v>44415</v>
      </c>
      <c r="K1326" s="2">
        <f>SUMIF('collection only'!D:D,eslam.data!AB1326,'collection only'!E:E)</f>
        <v>2701161.75</v>
      </c>
      <c r="U1326" s="2">
        <v>0</v>
      </c>
      <c r="AB1326" s="2" t="str">
        <f t="shared" si="25"/>
        <v>Ring Road - Mounib8</v>
      </c>
    </row>
    <row r="1327" spans="1:28" x14ac:dyDescent="0.3">
      <c r="A1327" s="6" t="s">
        <v>63</v>
      </c>
      <c r="B1327" s="6">
        <v>9</v>
      </c>
      <c r="C1327" s="1">
        <v>44377</v>
      </c>
      <c r="D1327" s="1">
        <v>44377</v>
      </c>
      <c r="E1327" s="1">
        <v>44377</v>
      </c>
      <c r="F1327">
        <v>60</v>
      </c>
      <c r="G1327" s="1">
        <v>44437</v>
      </c>
      <c r="I1327" s="2">
        <v>4536613.5882352944</v>
      </c>
      <c r="J1327" s="2">
        <v>3856121.55</v>
      </c>
      <c r="K1327" s="2">
        <f>SUMIF('collection only'!D:D,eslam.data!AB1327,'collection only'!E:E)</f>
        <v>3856121.55</v>
      </c>
      <c r="L1327" s="2">
        <v>98438363.943000004</v>
      </c>
      <c r="U1327" s="2">
        <v>0</v>
      </c>
      <c r="AB1327" s="2" t="str">
        <f t="shared" si="25"/>
        <v>Ring Road - Mounib9</v>
      </c>
    </row>
    <row r="1328" spans="1:28" x14ac:dyDescent="0.3">
      <c r="A1328" s="6" t="s">
        <v>63</v>
      </c>
      <c r="B1328" s="6">
        <v>10</v>
      </c>
      <c r="C1328" s="1">
        <v>44408</v>
      </c>
      <c r="D1328" s="1">
        <v>44408</v>
      </c>
      <c r="E1328" s="1">
        <v>44408</v>
      </c>
      <c r="F1328">
        <v>60</v>
      </c>
      <c r="G1328" s="1">
        <v>44468</v>
      </c>
      <c r="I1328" s="2">
        <v>18316815</v>
      </c>
      <c r="J1328" s="2">
        <v>12662306</v>
      </c>
      <c r="K1328" s="2">
        <f>SUMIF('collection only'!D:D,eslam.data!AB1328,'collection only'!E:E)</f>
        <v>10942755.35</v>
      </c>
      <c r="L1328" s="2">
        <v>116755178.943</v>
      </c>
      <c r="U1328" s="2">
        <v>0</v>
      </c>
      <c r="AB1328" s="2" t="str">
        <f t="shared" si="25"/>
        <v>Ring Road - Mounib10</v>
      </c>
    </row>
    <row r="1329" spans="1:28" x14ac:dyDescent="0.3">
      <c r="A1329" s="6" t="s">
        <v>63</v>
      </c>
      <c r="B1329" s="6">
        <v>11</v>
      </c>
      <c r="C1329" s="1">
        <v>44439</v>
      </c>
      <c r="D1329" s="1">
        <v>44439</v>
      </c>
      <c r="E1329" s="1">
        <v>44444</v>
      </c>
      <c r="F1329">
        <v>60</v>
      </c>
      <c r="G1329" s="1">
        <v>44504</v>
      </c>
      <c r="H1329" s="1">
        <v>44446</v>
      </c>
      <c r="I1329" s="2">
        <v>30549611.057</v>
      </c>
      <c r="J1329" s="2">
        <v>19857247.18705</v>
      </c>
      <c r="K1329" s="2">
        <f>SUMIF('collection only'!D:D,eslam.data!AB1329,'collection only'!E:E)</f>
        <v>3708396</v>
      </c>
      <c r="L1329" s="2">
        <v>147304790</v>
      </c>
      <c r="U1329" s="2">
        <v>0</v>
      </c>
      <c r="AB1329" s="2" t="str">
        <f t="shared" si="25"/>
        <v>Ring Road - Mounib11</v>
      </c>
    </row>
    <row r="1330" spans="1:28" x14ac:dyDescent="0.3">
      <c r="A1330" s="6" t="s">
        <v>63</v>
      </c>
      <c r="B1330" s="6">
        <v>12</v>
      </c>
      <c r="C1330" s="1">
        <v>44469</v>
      </c>
      <c r="D1330" s="1">
        <v>44469</v>
      </c>
      <c r="E1330" s="1">
        <v>44475</v>
      </c>
      <c r="F1330">
        <v>60</v>
      </c>
      <c r="G1330" s="1">
        <v>44535</v>
      </c>
      <c r="H1330" s="1">
        <v>44485</v>
      </c>
      <c r="I1330" s="2">
        <v>20117126</v>
      </c>
      <c r="J1330" s="2">
        <v>14886673.24</v>
      </c>
      <c r="K1330" s="2">
        <f>SUMIF('collection only'!D:D,eslam.data!AB1330,'collection only'!E:E)</f>
        <v>14886673.24</v>
      </c>
      <c r="L1330" s="2">
        <v>167421916</v>
      </c>
      <c r="U1330" s="2">
        <v>0</v>
      </c>
      <c r="AB1330" s="2" t="str">
        <f t="shared" si="25"/>
        <v>Ring Road - Mounib12</v>
      </c>
    </row>
    <row r="1331" spans="1:28" x14ac:dyDescent="0.3">
      <c r="A1331" s="6" t="s">
        <v>63</v>
      </c>
      <c r="B1331" s="6">
        <v>13</v>
      </c>
      <c r="C1331" s="1">
        <v>44500</v>
      </c>
      <c r="D1331" s="1">
        <v>44500</v>
      </c>
      <c r="E1331" s="1">
        <v>44508</v>
      </c>
      <c r="F1331">
        <v>60</v>
      </c>
      <c r="G1331" s="1">
        <v>44568</v>
      </c>
      <c r="H1331" s="1">
        <v>44513</v>
      </c>
      <c r="I1331" s="2">
        <v>56505929</v>
      </c>
      <c r="J1331" s="2">
        <v>41814387.460000001</v>
      </c>
      <c r="K1331" s="2">
        <f>SUMIF('collection only'!D:D,eslam.data!AB1331,'collection only'!E:E)</f>
        <v>32998633.209999997</v>
      </c>
      <c r="L1331" s="2">
        <v>223927845</v>
      </c>
      <c r="U1331" s="2">
        <v>0</v>
      </c>
      <c r="AB1331" s="2" t="str">
        <f t="shared" si="25"/>
        <v>Ring Road - Mounib13</v>
      </c>
    </row>
    <row r="1332" spans="1:28" x14ac:dyDescent="0.3">
      <c r="A1332" s="6" t="s">
        <v>63</v>
      </c>
      <c r="B1332" s="6">
        <v>14</v>
      </c>
      <c r="C1332" s="1">
        <v>44530</v>
      </c>
      <c r="D1332" s="1">
        <v>44530</v>
      </c>
      <c r="E1332" s="1">
        <v>44539</v>
      </c>
      <c r="F1332">
        <v>60</v>
      </c>
      <c r="G1332" s="1">
        <v>44599</v>
      </c>
      <c r="H1332" s="1">
        <v>44924</v>
      </c>
      <c r="I1332" s="2">
        <v>46948185.399999984</v>
      </c>
      <c r="J1332" s="2">
        <v>0</v>
      </c>
      <c r="K1332" s="2">
        <f>SUMIF('collection only'!D:D,eslam.data!AB1332,'collection only'!E:E)</f>
        <v>14957307.9</v>
      </c>
      <c r="L1332" s="2">
        <v>270876030.39999998</v>
      </c>
      <c r="U1332" s="2">
        <v>0</v>
      </c>
      <c r="AB1332" s="2" t="str">
        <f t="shared" si="25"/>
        <v>Ring Road - Mounib14</v>
      </c>
    </row>
    <row r="1333" spans="1:28" x14ac:dyDescent="0.3">
      <c r="A1333" s="6" t="s">
        <v>63</v>
      </c>
      <c r="B1333" s="6">
        <v>15</v>
      </c>
      <c r="C1333" s="1">
        <v>44561</v>
      </c>
      <c r="D1333" s="1">
        <v>44561</v>
      </c>
      <c r="E1333" s="1">
        <v>44570</v>
      </c>
      <c r="F1333">
        <v>60</v>
      </c>
      <c r="G1333" s="1">
        <v>44630</v>
      </c>
      <c r="H1333" s="1">
        <v>44581</v>
      </c>
      <c r="I1333" s="2">
        <v>30552404.425000008</v>
      </c>
      <c r="J1333" s="2">
        <v>0</v>
      </c>
      <c r="K1333" s="2">
        <f>SUMIF('collection only'!D:D,eslam.data!AB1333,'collection only'!E:E)</f>
        <v>10950094.1</v>
      </c>
      <c r="L1333" s="2">
        <v>301428434.82499999</v>
      </c>
      <c r="U1333" s="2">
        <v>0</v>
      </c>
      <c r="AB1333" s="2" t="str">
        <f t="shared" si="25"/>
        <v>Ring Road - Mounib15</v>
      </c>
    </row>
    <row r="1334" spans="1:28" x14ac:dyDescent="0.3">
      <c r="A1334" s="6" t="s">
        <v>63</v>
      </c>
      <c r="B1334" s="6">
        <v>16</v>
      </c>
      <c r="C1334" s="1">
        <v>44742</v>
      </c>
      <c r="D1334" s="1">
        <v>44752</v>
      </c>
      <c r="E1334" s="1">
        <v>44769</v>
      </c>
      <c r="F1334">
        <v>60</v>
      </c>
      <c r="G1334" s="1">
        <v>44829</v>
      </c>
      <c r="H1334" s="1">
        <v>44769</v>
      </c>
      <c r="I1334" s="2">
        <v>161507041.625</v>
      </c>
      <c r="J1334" s="2">
        <v>0</v>
      </c>
      <c r="K1334" s="2">
        <f>SUMIF('collection only'!D:D,eslam.data!AB1334,'collection only'!E:E)</f>
        <v>131490711.85000001</v>
      </c>
      <c r="L1334" s="2">
        <v>462935476.44999999</v>
      </c>
      <c r="U1334" s="2">
        <v>0</v>
      </c>
      <c r="AB1334" s="2" t="str">
        <f t="shared" si="25"/>
        <v>Ring Road - Mounib16</v>
      </c>
    </row>
    <row r="1335" spans="1:28" x14ac:dyDescent="0.3">
      <c r="A1335" s="6" t="s">
        <v>63</v>
      </c>
      <c r="B1335" s="6">
        <v>17</v>
      </c>
      <c r="C1335" s="1">
        <v>44773</v>
      </c>
      <c r="D1335" s="1">
        <v>44773</v>
      </c>
      <c r="E1335" s="1">
        <v>44783</v>
      </c>
      <c r="F1335">
        <v>60</v>
      </c>
      <c r="G1335" s="1">
        <v>44843</v>
      </c>
      <c r="H1335" s="1">
        <v>44783</v>
      </c>
      <c r="I1335" s="2">
        <v>6933306.5500000119</v>
      </c>
      <c r="J1335" s="2">
        <v>5130646.8470000084</v>
      </c>
      <c r="K1335" s="2">
        <f>SUMIF('collection only'!D:D,eslam.data!AB1335,'collection only'!E:E)</f>
        <v>1170803.2</v>
      </c>
      <c r="L1335" s="2">
        <v>469868783</v>
      </c>
      <c r="U1335" s="2">
        <v>0</v>
      </c>
      <c r="AB1335" s="2" t="str">
        <f t="shared" si="25"/>
        <v>Ring Road - Mounib17</v>
      </c>
    </row>
    <row r="1336" spans="1:28" x14ac:dyDescent="0.3">
      <c r="A1336" s="6" t="s">
        <v>63</v>
      </c>
      <c r="B1336" s="6">
        <v>18</v>
      </c>
      <c r="C1336" s="1">
        <v>44804</v>
      </c>
      <c r="D1336" s="1">
        <v>44804</v>
      </c>
      <c r="E1336" s="1">
        <v>44816</v>
      </c>
      <c r="F1336">
        <v>60</v>
      </c>
      <c r="G1336" s="1">
        <v>44876</v>
      </c>
      <c r="H1336" s="1">
        <v>44816</v>
      </c>
      <c r="I1336" s="2">
        <v>4715315.1449999809</v>
      </c>
      <c r="J1336" s="2">
        <v>3489333.2072999859</v>
      </c>
      <c r="K1336" s="2">
        <f>SUMIF('collection only'!D:D,eslam.data!AB1336,'collection only'!E:E)</f>
        <v>2897048.5</v>
      </c>
      <c r="L1336" s="2">
        <v>474584098.14499998</v>
      </c>
      <c r="U1336" s="2">
        <v>0</v>
      </c>
      <c r="AB1336" s="2" t="str">
        <f t="shared" si="25"/>
        <v>Ring Road - Mounib18</v>
      </c>
    </row>
    <row r="1337" spans="1:28" x14ac:dyDescent="0.3">
      <c r="A1337" s="6" t="s">
        <v>63</v>
      </c>
      <c r="B1337" s="6">
        <v>19</v>
      </c>
      <c r="C1337" s="1">
        <v>44834</v>
      </c>
      <c r="D1337" s="1">
        <v>44834</v>
      </c>
      <c r="E1337" s="1">
        <v>44851</v>
      </c>
      <c r="F1337">
        <v>60</v>
      </c>
      <c r="G1337" s="1">
        <v>44911</v>
      </c>
      <c r="K1337" s="2">
        <f>SUMIF('collection only'!D:D,eslam.data!AB1337,'collection only'!E:E)</f>
        <v>1351162.1</v>
      </c>
      <c r="U1337" s="2">
        <v>0</v>
      </c>
      <c r="AB1337" s="2" t="str">
        <f t="shared" si="25"/>
        <v>Ring Road - Mounib19</v>
      </c>
    </row>
    <row r="1338" spans="1:28" x14ac:dyDescent="0.3">
      <c r="A1338" s="6" t="s">
        <v>118</v>
      </c>
      <c r="B1338" s="6">
        <v>1</v>
      </c>
      <c r="C1338" s="1">
        <v>45016</v>
      </c>
      <c r="D1338" s="1">
        <v>45028</v>
      </c>
      <c r="E1338" s="1">
        <v>45028</v>
      </c>
      <c r="F1338">
        <v>15</v>
      </c>
      <c r="G1338" s="1">
        <v>45043</v>
      </c>
      <c r="H1338" s="1">
        <v>45028</v>
      </c>
      <c r="I1338" s="2">
        <v>2250265.4</v>
      </c>
      <c r="J1338" s="2">
        <v>1730229.07</v>
      </c>
      <c r="K1338" s="2">
        <f>SUMIF('collection only'!D:D,eslam.data!AB1338,'collection only'!E:E)</f>
        <v>1730229.07</v>
      </c>
      <c r="L1338" s="2">
        <v>2250265.4</v>
      </c>
      <c r="U1338" s="2">
        <v>0</v>
      </c>
      <c r="AB1338" s="2" t="str">
        <f t="shared" si="25"/>
        <v>RO  Apply -Mech- SSC1</v>
      </c>
    </row>
    <row r="1339" spans="1:28" x14ac:dyDescent="0.3">
      <c r="A1339" s="6" t="s">
        <v>118</v>
      </c>
      <c r="B1339" s="6">
        <v>2</v>
      </c>
      <c r="C1339" s="1">
        <v>45138</v>
      </c>
      <c r="D1339" s="1">
        <v>45125</v>
      </c>
      <c r="E1339" s="1">
        <v>45125</v>
      </c>
      <c r="F1339">
        <v>15</v>
      </c>
      <c r="G1339" s="1">
        <v>45140</v>
      </c>
      <c r="K1339" s="2">
        <f>SUMIF('collection only'!D:D,eslam.data!AB1339,'collection only'!E:E)</f>
        <v>1.0000000000000001E-5</v>
      </c>
      <c r="U1339" s="2">
        <v>0</v>
      </c>
      <c r="AB1339" s="2" t="str">
        <f t="shared" si="25"/>
        <v>RO  Apply -Mech- SSC2</v>
      </c>
    </row>
    <row r="1340" spans="1:28" x14ac:dyDescent="0.3">
      <c r="A1340" s="6" t="s">
        <v>118</v>
      </c>
      <c r="B1340" s="6">
        <v>4</v>
      </c>
      <c r="C1340" s="1">
        <v>45260</v>
      </c>
      <c r="D1340" s="1">
        <v>45242</v>
      </c>
      <c r="E1340" s="1">
        <v>45242</v>
      </c>
      <c r="F1340">
        <v>15</v>
      </c>
      <c r="G1340" s="1">
        <v>45257</v>
      </c>
      <c r="H1340" s="1">
        <v>45285</v>
      </c>
      <c r="I1340" s="2">
        <v>4449602.38</v>
      </c>
      <c r="J1340" s="2">
        <v>1195633.3799999999</v>
      </c>
      <c r="K1340" s="2">
        <f>SUMIF('collection only'!D:D,eslam.data!AB1340,'collection only'!E:E)</f>
        <v>1E-3</v>
      </c>
      <c r="L1340" s="2">
        <v>8242992.0499999998</v>
      </c>
      <c r="U1340" s="2">
        <v>0</v>
      </c>
      <c r="AB1340" s="2" t="str">
        <f t="shared" si="25"/>
        <v>RO  Apply -Mech- SSC4</v>
      </c>
    </row>
    <row r="1341" spans="1:28" x14ac:dyDescent="0.3">
      <c r="A1341" s="6" t="s">
        <v>143</v>
      </c>
      <c r="B1341" s="6">
        <v>1</v>
      </c>
      <c r="C1341" s="1">
        <v>45322</v>
      </c>
      <c r="D1341" s="1">
        <v>45322</v>
      </c>
      <c r="E1341" s="1">
        <v>45350</v>
      </c>
      <c r="F1341">
        <v>15</v>
      </c>
      <c r="G1341" s="1">
        <v>45365</v>
      </c>
      <c r="H1341" s="1">
        <v>45350</v>
      </c>
      <c r="I1341" s="2">
        <v>6000000</v>
      </c>
      <c r="J1341" s="2">
        <v>6660000</v>
      </c>
      <c r="K1341" s="2">
        <f>SUMIF('collection only'!D:D,eslam.data!AB1341,'collection only'!E:E)</f>
        <v>0</v>
      </c>
      <c r="L1341" s="2">
        <v>6000000</v>
      </c>
      <c r="U1341" s="2">
        <v>0</v>
      </c>
      <c r="AB1341" s="2" t="str">
        <f t="shared" si="25"/>
        <v>RO  Eriction1</v>
      </c>
    </row>
    <row r="1342" spans="1:28" x14ac:dyDescent="0.3">
      <c r="A1342" s="6" t="s">
        <v>144</v>
      </c>
      <c r="B1342" s="6">
        <v>1</v>
      </c>
      <c r="C1342" s="1">
        <v>45322</v>
      </c>
      <c r="D1342" s="1">
        <v>45322</v>
      </c>
      <c r="E1342" s="1">
        <v>45350</v>
      </c>
      <c r="F1342">
        <v>15</v>
      </c>
      <c r="G1342" s="1">
        <v>45365</v>
      </c>
      <c r="H1342" s="1">
        <v>45350</v>
      </c>
      <c r="I1342" s="2">
        <v>22392582.539999999</v>
      </c>
      <c r="J1342" s="2">
        <v>2216012.0699999998</v>
      </c>
      <c r="K1342" s="2">
        <f>SUMIF('collection only'!D:D,eslam.data!AB1342,'collection only'!E:E)</f>
        <v>0</v>
      </c>
      <c r="L1342" s="2">
        <v>22392582.539999999</v>
      </c>
      <c r="U1342" s="2">
        <v>0</v>
      </c>
      <c r="AB1342" s="2" t="str">
        <f t="shared" si="25"/>
        <v>RO  Pump Room1</v>
      </c>
    </row>
    <row r="1343" spans="1:28" x14ac:dyDescent="0.3">
      <c r="A1343" s="6" t="s">
        <v>107</v>
      </c>
      <c r="B1343" s="6">
        <v>1</v>
      </c>
      <c r="C1343" s="1">
        <v>44957</v>
      </c>
      <c r="D1343" s="1">
        <v>44942</v>
      </c>
      <c r="E1343" s="1">
        <v>44943</v>
      </c>
      <c r="F1343">
        <v>15</v>
      </c>
      <c r="G1343" s="1">
        <v>44958</v>
      </c>
      <c r="H1343" s="1">
        <v>44943</v>
      </c>
      <c r="I1343" s="2">
        <v>5322406.46</v>
      </c>
      <c r="J1343" s="2">
        <v>745136.9</v>
      </c>
      <c r="K1343" s="2">
        <f>SUMIF('collection only'!D:D,eslam.data!AB1343,'collection only'!E:E)</f>
        <v>1.0000000000000001E-5</v>
      </c>
      <c r="L1343" s="2">
        <v>5322406.46</v>
      </c>
      <c r="U1343" s="2">
        <v>0</v>
      </c>
      <c r="AB1343" s="2" t="str">
        <f t="shared" si="25"/>
        <v>RO - Supply - Electric1</v>
      </c>
    </row>
    <row r="1344" spans="1:28" x14ac:dyDescent="0.3">
      <c r="A1344" s="6" t="s">
        <v>107</v>
      </c>
      <c r="B1344" s="6">
        <v>2</v>
      </c>
      <c r="C1344" s="1">
        <v>44985</v>
      </c>
      <c r="D1344" s="1">
        <v>44973</v>
      </c>
      <c r="E1344" s="1">
        <v>44993</v>
      </c>
      <c r="F1344">
        <v>15</v>
      </c>
      <c r="G1344" s="1">
        <v>45008</v>
      </c>
      <c r="H1344" s="1">
        <v>45000</v>
      </c>
      <c r="I1344" s="2">
        <v>3040804.44</v>
      </c>
      <c r="J1344" s="2">
        <v>1847082.53</v>
      </c>
      <c r="K1344" s="2">
        <f>SUMIF('collection only'!D:D,eslam.data!AB1344,'collection only'!E:E)</f>
        <v>1.0000000000000001E-5</v>
      </c>
      <c r="L1344" s="2">
        <v>8363210.9000000004</v>
      </c>
      <c r="U1344" s="2">
        <v>0</v>
      </c>
      <c r="AB1344" s="2" t="str">
        <f t="shared" si="25"/>
        <v>RO - Supply - Electric2</v>
      </c>
    </row>
    <row r="1345" spans="1:28" x14ac:dyDescent="0.3">
      <c r="A1345" s="6" t="s">
        <v>107</v>
      </c>
      <c r="B1345" s="6">
        <v>3</v>
      </c>
      <c r="C1345" s="1">
        <v>45016</v>
      </c>
      <c r="D1345" s="1">
        <v>45026</v>
      </c>
      <c r="E1345" s="1">
        <v>45026</v>
      </c>
      <c r="F1345">
        <v>15</v>
      </c>
      <c r="G1345" s="1">
        <v>45041</v>
      </c>
      <c r="H1345" s="1">
        <v>45026</v>
      </c>
      <c r="I1345" s="2">
        <v>11778923.84</v>
      </c>
      <c r="J1345" s="2">
        <v>1649065.6</v>
      </c>
      <c r="K1345" s="2">
        <f>SUMIF('collection only'!D:D,eslam.data!AB1345,'collection only'!E:E)</f>
        <v>2225665.9094736842</v>
      </c>
      <c r="L1345" s="2">
        <v>20142134.739999998</v>
      </c>
      <c r="U1345" s="2">
        <v>0</v>
      </c>
      <c r="AB1345" s="2" t="str">
        <f t="shared" si="25"/>
        <v>RO - Supply - Electric3</v>
      </c>
    </row>
    <row r="1346" spans="1:28" x14ac:dyDescent="0.3">
      <c r="A1346" s="6" t="s">
        <v>114</v>
      </c>
      <c r="B1346" s="6">
        <v>1</v>
      </c>
      <c r="C1346" s="1">
        <v>44985</v>
      </c>
      <c r="D1346" s="1">
        <v>44973</v>
      </c>
      <c r="E1346" s="1">
        <v>44992</v>
      </c>
      <c r="F1346">
        <v>15</v>
      </c>
      <c r="G1346" s="1">
        <v>45007</v>
      </c>
      <c r="H1346" s="1">
        <v>44992</v>
      </c>
      <c r="I1346" s="2">
        <v>16503981</v>
      </c>
      <c r="J1346" s="2">
        <v>13698304.23</v>
      </c>
      <c r="K1346" s="2">
        <f>SUMIF('collection only'!D:D,eslam.data!AB1346,'collection only'!E:E)</f>
        <v>13698304.23</v>
      </c>
      <c r="L1346" s="2">
        <v>16503981</v>
      </c>
      <c r="U1346" s="2">
        <v>0</v>
      </c>
      <c r="AB1346" s="2" t="str">
        <f t="shared" si="25"/>
        <v>RO  Supply -Mech- SSC1</v>
      </c>
    </row>
    <row r="1347" spans="1:28" x14ac:dyDescent="0.3">
      <c r="A1347" s="6" t="s">
        <v>114</v>
      </c>
      <c r="B1347" s="6">
        <v>2</v>
      </c>
      <c r="C1347" s="1">
        <v>45016</v>
      </c>
      <c r="D1347" s="1">
        <v>45000</v>
      </c>
      <c r="E1347" s="1">
        <v>45000</v>
      </c>
      <c r="F1347">
        <v>15</v>
      </c>
      <c r="G1347" s="1">
        <v>45015</v>
      </c>
      <c r="H1347" s="1">
        <v>44999</v>
      </c>
      <c r="I1347" s="2">
        <v>1896616.800000001</v>
      </c>
      <c r="J1347" s="2">
        <v>1574191.94</v>
      </c>
      <c r="K1347" s="2">
        <f>SUMIF('collection only'!D:D,eslam.data!AB1347,'collection only'!E:E)</f>
        <v>1574191.94</v>
      </c>
      <c r="L1347" s="2">
        <v>18400597.800000001</v>
      </c>
      <c r="U1347" s="2">
        <v>0</v>
      </c>
      <c r="AB1347" s="2" t="str">
        <f t="shared" ref="AB1347:AB1410" si="26">A1347&amp;B1347</f>
        <v>RO  Supply -Mech- SSC2</v>
      </c>
    </row>
    <row r="1348" spans="1:28" x14ac:dyDescent="0.3">
      <c r="A1348" s="6" t="s">
        <v>114</v>
      </c>
      <c r="B1348" s="6">
        <v>3</v>
      </c>
      <c r="C1348" s="1">
        <v>45016</v>
      </c>
      <c r="D1348" s="1">
        <v>45027</v>
      </c>
      <c r="E1348" s="1">
        <v>45027</v>
      </c>
      <c r="F1348">
        <v>15</v>
      </c>
      <c r="G1348" s="1">
        <v>45042</v>
      </c>
      <c r="H1348" s="1">
        <v>45028</v>
      </c>
      <c r="I1348" s="2">
        <v>28179089.25</v>
      </c>
      <c r="J1348" s="2">
        <v>8116147.9000000004</v>
      </c>
      <c r="K1348" s="2">
        <f>SUMIF('collection only'!D:D,eslam.data!AB1348,'collection only'!E:E)</f>
        <v>8116147.9035</v>
      </c>
      <c r="L1348" s="2">
        <v>28179089.25</v>
      </c>
      <c r="U1348" s="2">
        <v>0</v>
      </c>
      <c r="AB1348" s="2" t="str">
        <f t="shared" si="26"/>
        <v>RO  Supply -Mech- SSC3</v>
      </c>
    </row>
    <row r="1349" spans="1:28" x14ac:dyDescent="0.3">
      <c r="A1349" s="6" t="s">
        <v>114</v>
      </c>
      <c r="B1349" s="6">
        <v>4</v>
      </c>
      <c r="C1349" s="1">
        <v>45046</v>
      </c>
      <c r="D1349" s="1">
        <v>45046</v>
      </c>
      <c r="E1349" s="1">
        <v>45047</v>
      </c>
      <c r="F1349">
        <v>15</v>
      </c>
      <c r="G1349" s="1">
        <v>45062</v>
      </c>
      <c r="H1349" s="1">
        <v>45054</v>
      </c>
      <c r="I1349" s="2">
        <v>7605000</v>
      </c>
      <c r="J1349" s="2">
        <v>6312150</v>
      </c>
      <c r="K1349" s="2">
        <f>SUMIF('collection only'!D:D,eslam.data!AB1349,'collection only'!E:E)</f>
        <v>6312150</v>
      </c>
      <c r="L1349" s="2">
        <v>35784089.25</v>
      </c>
      <c r="U1349" s="2">
        <v>0</v>
      </c>
      <c r="AB1349" s="2" t="str">
        <f t="shared" si="26"/>
        <v>RO  Supply -Mech- SSC4</v>
      </c>
    </row>
    <row r="1350" spans="1:28" x14ac:dyDescent="0.3">
      <c r="A1350" s="6" t="s">
        <v>114</v>
      </c>
      <c r="B1350" s="6">
        <v>5</v>
      </c>
      <c r="C1350" s="1">
        <v>45138</v>
      </c>
      <c r="D1350" s="1">
        <v>45138</v>
      </c>
      <c r="E1350" s="1">
        <v>45125</v>
      </c>
      <c r="F1350">
        <v>15</v>
      </c>
      <c r="G1350" s="1">
        <v>45140</v>
      </c>
      <c r="H1350" s="1">
        <v>45133</v>
      </c>
      <c r="I1350" s="2">
        <v>4510403.1700000018</v>
      </c>
      <c r="J1350" s="2">
        <v>3743634.63</v>
      </c>
      <c r="K1350" s="2">
        <f>SUMIF('collection only'!D:D,eslam.data!AB1350,'collection only'!E:E)</f>
        <v>2149698.33</v>
      </c>
      <c r="L1350" s="2">
        <v>40294492.420000002</v>
      </c>
      <c r="U1350" s="2">
        <v>0</v>
      </c>
      <c r="AB1350" s="2" t="str">
        <f t="shared" si="26"/>
        <v>RO  Supply -Mech- SSC5</v>
      </c>
    </row>
    <row r="1351" spans="1:28" x14ac:dyDescent="0.3">
      <c r="A1351" s="6" t="s">
        <v>114</v>
      </c>
      <c r="B1351" s="6">
        <v>8</v>
      </c>
      <c r="C1351" s="1">
        <v>45351</v>
      </c>
      <c r="D1351" s="1">
        <v>45347</v>
      </c>
      <c r="E1351" s="1">
        <v>45347</v>
      </c>
      <c r="F1351">
        <v>15</v>
      </c>
      <c r="G1351" s="1">
        <v>45362</v>
      </c>
      <c r="H1351" s="1">
        <v>45349</v>
      </c>
      <c r="I1351" s="2">
        <v>14223589.16</v>
      </c>
      <c r="J1351" s="2">
        <v>1418035.09</v>
      </c>
      <c r="K1351" s="2">
        <f>SUMIF('collection only'!D:D,eslam.data!AB1351,'collection only'!E:E)</f>
        <v>0</v>
      </c>
      <c r="L1351" s="2">
        <v>54518081.579999998</v>
      </c>
      <c r="U1351" s="2">
        <v>0</v>
      </c>
      <c r="AB1351" s="2" t="str">
        <f t="shared" si="26"/>
        <v>RO  Supply -Mech- SSC8</v>
      </c>
    </row>
    <row r="1352" spans="1:28" x14ac:dyDescent="0.3">
      <c r="A1352" s="6" t="s">
        <v>145</v>
      </c>
      <c r="B1352" s="6">
        <v>1</v>
      </c>
      <c r="C1352" s="1">
        <v>45322</v>
      </c>
      <c r="D1352" s="1">
        <v>45322</v>
      </c>
      <c r="E1352" s="1">
        <v>45350</v>
      </c>
      <c r="F1352">
        <v>15</v>
      </c>
      <c r="G1352" s="1">
        <v>45365</v>
      </c>
      <c r="H1352" s="1">
        <v>45350</v>
      </c>
      <c r="I1352" s="2">
        <v>35549128.539999999</v>
      </c>
      <c r="J1352" s="2">
        <v>28083811.550000001</v>
      </c>
      <c r="K1352" s="2">
        <f>SUMIF('collection only'!D:D,eslam.data!AB1352,'collection only'!E:E)</f>
        <v>0</v>
      </c>
      <c r="L1352" s="2">
        <v>35549128.539999999</v>
      </c>
      <c r="U1352" s="2">
        <v>0</v>
      </c>
      <c r="AB1352" s="2" t="str">
        <f t="shared" si="26"/>
        <v>RO 21</v>
      </c>
    </row>
    <row r="1353" spans="1:28" x14ac:dyDescent="0.3">
      <c r="A1353" s="6" t="s">
        <v>145</v>
      </c>
      <c r="B1353" s="6">
        <v>2</v>
      </c>
      <c r="C1353" s="1">
        <v>45412</v>
      </c>
      <c r="D1353" s="1">
        <v>45397</v>
      </c>
      <c r="E1353" s="1">
        <v>45413</v>
      </c>
      <c r="F1353">
        <v>15</v>
      </c>
      <c r="G1353" s="1">
        <v>45428</v>
      </c>
      <c r="H1353" s="1">
        <v>45414</v>
      </c>
      <c r="I1353" s="2">
        <v>1807831.2599999979</v>
      </c>
      <c r="J1353" s="2">
        <v>1880144.51</v>
      </c>
      <c r="K1353" s="2">
        <f>SUMIF('collection only'!D:D,eslam.data!AB1353,'collection only'!E:E)</f>
        <v>0</v>
      </c>
      <c r="L1353" s="2">
        <v>37356959.799999997</v>
      </c>
      <c r="U1353" s="2">
        <v>0</v>
      </c>
      <c r="AB1353" s="2" t="str">
        <f t="shared" si="26"/>
        <v>RO 22</v>
      </c>
    </row>
    <row r="1354" spans="1:28" x14ac:dyDescent="0.3">
      <c r="A1354" s="6" t="s">
        <v>145</v>
      </c>
      <c r="B1354" s="6">
        <v>3</v>
      </c>
      <c r="C1354" s="1">
        <v>45473</v>
      </c>
      <c r="D1354" s="1">
        <v>45473</v>
      </c>
      <c r="E1354" s="1">
        <v>45474</v>
      </c>
      <c r="F1354">
        <v>15</v>
      </c>
      <c r="G1354" s="1">
        <v>45489</v>
      </c>
      <c r="K1354" s="2">
        <f>SUMIF('collection only'!D:D,eslam.data!AB1354,'collection only'!E:E)</f>
        <v>0</v>
      </c>
      <c r="U1354" s="2">
        <v>0</v>
      </c>
      <c r="AB1354" s="2" t="str">
        <f t="shared" si="26"/>
        <v>RO 23</v>
      </c>
    </row>
    <row r="1355" spans="1:28" x14ac:dyDescent="0.3">
      <c r="A1355" s="6" t="s">
        <v>115</v>
      </c>
      <c r="B1355" s="6">
        <v>1</v>
      </c>
      <c r="C1355" s="1">
        <v>44985</v>
      </c>
      <c r="D1355" s="1">
        <v>44993</v>
      </c>
      <c r="E1355" s="1">
        <v>44992</v>
      </c>
      <c r="F1355">
        <v>15</v>
      </c>
      <c r="G1355" s="1">
        <v>45007</v>
      </c>
      <c r="H1355" s="1">
        <v>44998</v>
      </c>
      <c r="I1355" s="2">
        <v>14675847.720000001</v>
      </c>
      <c r="J1355" s="2">
        <v>16583707.92</v>
      </c>
      <c r="K1355" s="2">
        <f>SUMIF('collection only'!D:D,eslam.data!AB1355,'collection only'!E:E)</f>
        <v>15849915.529999999</v>
      </c>
      <c r="L1355" s="2">
        <v>14675847.720000001</v>
      </c>
      <c r="U1355" s="2">
        <v>0</v>
      </c>
      <c r="AB1355" s="2" t="str">
        <f t="shared" si="26"/>
        <v>RO Pump room - SSC - price diff.1</v>
      </c>
    </row>
    <row r="1356" spans="1:28" x14ac:dyDescent="0.3">
      <c r="A1356" s="6" t="s">
        <v>115</v>
      </c>
      <c r="B1356" s="6">
        <v>2</v>
      </c>
      <c r="C1356" s="1">
        <v>45016</v>
      </c>
      <c r="D1356" s="1">
        <v>45000</v>
      </c>
      <c r="E1356" s="1">
        <v>45000</v>
      </c>
      <c r="F1356">
        <v>15</v>
      </c>
      <c r="G1356" s="1">
        <v>45015</v>
      </c>
      <c r="H1356" s="1">
        <v>45000</v>
      </c>
      <c r="I1356" s="2">
        <v>1686530.02</v>
      </c>
      <c r="J1356" s="2">
        <v>1905778.92</v>
      </c>
      <c r="K1356" s="2">
        <f>SUMIF('collection only'!D:D,eslam.data!AB1356,'collection only'!E:E)</f>
        <v>918959</v>
      </c>
      <c r="L1356" s="2">
        <v>16362377.74</v>
      </c>
      <c r="U1356" s="2">
        <v>0</v>
      </c>
      <c r="AB1356" s="2" t="str">
        <f t="shared" si="26"/>
        <v>RO Pump room - SSC - price diff.2</v>
      </c>
    </row>
    <row r="1357" spans="1:28" x14ac:dyDescent="0.3">
      <c r="A1357" s="6" t="s">
        <v>115</v>
      </c>
      <c r="B1357" s="6">
        <v>3</v>
      </c>
      <c r="C1357" s="1">
        <v>45016</v>
      </c>
      <c r="D1357" s="1">
        <v>45028</v>
      </c>
      <c r="E1357" s="1">
        <v>45028</v>
      </c>
      <c r="F1357">
        <v>15</v>
      </c>
      <c r="G1357" s="1">
        <v>45043</v>
      </c>
      <c r="H1357" s="1">
        <v>45028</v>
      </c>
      <c r="I1357" s="2">
        <v>8704005.4700000007</v>
      </c>
      <c r="J1357" s="2">
        <v>9835526.1899999995</v>
      </c>
      <c r="K1357" s="2">
        <f>SUMIF('collection only'!D:D,eslam.data!AB1357,'collection only'!E:E)</f>
        <v>9400325.9199999999</v>
      </c>
      <c r="L1357" s="2">
        <v>25066383.210000001</v>
      </c>
      <c r="U1357" s="2">
        <v>0</v>
      </c>
      <c r="AB1357" s="2" t="str">
        <f t="shared" si="26"/>
        <v>RO Pump room - SSC - price diff.3</v>
      </c>
    </row>
    <row r="1358" spans="1:28" x14ac:dyDescent="0.3">
      <c r="A1358" s="6" t="s">
        <v>115</v>
      </c>
      <c r="B1358" s="6">
        <v>4</v>
      </c>
      <c r="C1358" s="1">
        <v>45046</v>
      </c>
      <c r="D1358" s="1">
        <v>45047</v>
      </c>
      <c r="E1358" s="1">
        <v>45055</v>
      </c>
      <c r="F1358">
        <v>15</v>
      </c>
      <c r="G1358" s="1">
        <v>45070</v>
      </c>
      <c r="H1358" s="1">
        <v>45055</v>
      </c>
      <c r="I1358" s="2">
        <v>6762600</v>
      </c>
      <c r="J1358" s="2">
        <v>7303608</v>
      </c>
      <c r="K1358" s="2">
        <f>SUMIF('collection only'!D:D,eslam.data!AB1358,'collection only'!E:E)</f>
        <v>7294244.1699999999</v>
      </c>
      <c r="L1358" s="2">
        <v>31828983.210000001</v>
      </c>
      <c r="U1358" s="2">
        <v>0</v>
      </c>
      <c r="AB1358" s="2" t="str">
        <f t="shared" si="26"/>
        <v>RO Pump room - SSC - price diff.4</v>
      </c>
    </row>
    <row r="1359" spans="1:28" x14ac:dyDescent="0.3">
      <c r="A1359" s="6" t="s">
        <v>124</v>
      </c>
      <c r="B1359" s="6">
        <v>1</v>
      </c>
      <c r="C1359" s="1">
        <v>45107</v>
      </c>
      <c r="D1359" s="1">
        <v>45107</v>
      </c>
      <c r="E1359" s="1">
        <v>45107</v>
      </c>
      <c r="F1359">
        <v>15</v>
      </c>
      <c r="G1359" s="1">
        <v>45122</v>
      </c>
      <c r="K1359" s="2">
        <f>SUMIF('collection only'!D:D,eslam.data!AB1359,'collection only'!E:E)</f>
        <v>1.0000000000000001E-5</v>
      </c>
      <c r="U1359" s="2">
        <v>0</v>
      </c>
      <c r="AB1359" s="2" t="str">
        <f t="shared" si="26"/>
        <v>RO.21</v>
      </c>
    </row>
    <row r="1360" spans="1:28" x14ac:dyDescent="0.3">
      <c r="A1360" s="6" t="s">
        <v>79</v>
      </c>
      <c r="B1360" s="6">
        <v>1</v>
      </c>
      <c r="C1360" s="1">
        <v>44561</v>
      </c>
      <c r="D1360" s="1">
        <v>44571</v>
      </c>
      <c r="E1360" s="1">
        <v>44572</v>
      </c>
      <c r="F1360">
        <v>42</v>
      </c>
      <c r="G1360" s="1">
        <v>44614</v>
      </c>
      <c r="H1360" s="1">
        <v>44620</v>
      </c>
      <c r="I1360" s="2">
        <v>21476647.48</v>
      </c>
      <c r="J1360" s="2">
        <v>17181317.989999998</v>
      </c>
      <c r="K1360" s="2">
        <f>SUMIF('collection only'!D:D,eslam.data!AB1360,'collection only'!E:E)</f>
        <v>125716551.50999999</v>
      </c>
      <c r="L1360" s="2">
        <v>21476647.48</v>
      </c>
      <c r="U1360" s="2">
        <v>0</v>
      </c>
      <c r="AB1360" s="2" t="str">
        <f t="shared" si="26"/>
        <v>Rolling Mill #4-TRAESUEZ1</v>
      </c>
    </row>
    <row r="1361" spans="1:28" x14ac:dyDescent="0.3">
      <c r="A1361" s="6" t="s">
        <v>79</v>
      </c>
      <c r="B1361" s="6">
        <v>2</v>
      </c>
      <c r="C1361" s="1">
        <v>44620</v>
      </c>
      <c r="D1361" s="1">
        <v>44630</v>
      </c>
      <c r="E1361" s="1">
        <v>44634</v>
      </c>
      <c r="F1361">
        <v>42</v>
      </c>
      <c r="G1361" s="1">
        <v>44676</v>
      </c>
      <c r="H1361" s="1">
        <v>44642</v>
      </c>
      <c r="I1361" s="2">
        <v>13583921.529999999</v>
      </c>
      <c r="J1361" s="2">
        <v>11564103.960000001</v>
      </c>
      <c r="K1361" s="2">
        <f>SUMIF('collection only'!D:D,eslam.data!AB1361,'collection only'!E:E)</f>
        <v>12106800.039999999</v>
      </c>
      <c r="L1361" s="2">
        <v>35060569.009999998</v>
      </c>
      <c r="U1361" s="2">
        <v>0</v>
      </c>
      <c r="AB1361" s="2" t="str">
        <f t="shared" si="26"/>
        <v>Rolling Mill #4-TRAESUEZ2</v>
      </c>
    </row>
    <row r="1362" spans="1:28" x14ac:dyDescent="0.3">
      <c r="A1362" s="6" t="s">
        <v>79</v>
      </c>
      <c r="B1362" s="6">
        <v>3</v>
      </c>
      <c r="C1362" s="1">
        <v>44651</v>
      </c>
      <c r="D1362" s="1">
        <v>44661</v>
      </c>
      <c r="E1362" s="1">
        <v>44663</v>
      </c>
      <c r="F1362">
        <v>42</v>
      </c>
      <c r="G1362" s="1">
        <v>44705</v>
      </c>
      <c r="H1362" s="1">
        <v>44671</v>
      </c>
      <c r="I1362" s="2">
        <v>12117327.000000009</v>
      </c>
      <c r="J1362" s="2">
        <v>10352618.57</v>
      </c>
      <c r="K1362" s="2">
        <f>SUMIF('collection only'!D:D,eslam.data!AB1362,'collection only'!E:E)</f>
        <v>10231445.300000001</v>
      </c>
      <c r="L1362" s="2">
        <v>47177896.010000013</v>
      </c>
      <c r="U1362" s="2">
        <v>0</v>
      </c>
      <c r="AB1362" s="2" t="str">
        <f t="shared" si="26"/>
        <v>Rolling Mill #4-TRAESUEZ3</v>
      </c>
    </row>
    <row r="1363" spans="1:28" x14ac:dyDescent="0.3">
      <c r="A1363" s="6" t="s">
        <v>79</v>
      </c>
      <c r="B1363" s="6">
        <v>4</v>
      </c>
      <c r="C1363" s="1">
        <v>44681</v>
      </c>
      <c r="D1363" s="1">
        <v>44679</v>
      </c>
      <c r="E1363" s="1">
        <v>44679</v>
      </c>
      <c r="F1363">
        <v>42</v>
      </c>
      <c r="G1363" s="1">
        <v>44721</v>
      </c>
      <c r="H1363" s="1">
        <v>44698</v>
      </c>
      <c r="I1363" s="2">
        <v>8075015.7899999917</v>
      </c>
      <c r="J1363" s="2">
        <v>6677291.5499999998</v>
      </c>
      <c r="K1363" s="2">
        <f>SUMIF('collection only'!D:D,eslam.data!AB1363,'collection only'!E:E)</f>
        <v>6596541.3799999999</v>
      </c>
      <c r="L1363" s="2">
        <v>55252911.799999997</v>
      </c>
      <c r="U1363" s="2">
        <v>0</v>
      </c>
      <c r="AB1363" s="2" t="str">
        <f t="shared" si="26"/>
        <v>Rolling Mill #4-TRAESUEZ4</v>
      </c>
    </row>
    <row r="1364" spans="1:28" x14ac:dyDescent="0.3">
      <c r="A1364" s="6" t="s">
        <v>79</v>
      </c>
      <c r="B1364" s="6">
        <v>5</v>
      </c>
      <c r="C1364" s="1">
        <v>44712</v>
      </c>
      <c r="D1364" s="1">
        <v>44717</v>
      </c>
      <c r="E1364" s="1">
        <v>44719</v>
      </c>
      <c r="F1364">
        <v>42</v>
      </c>
      <c r="G1364" s="1">
        <v>44761</v>
      </c>
      <c r="H1364" s="1">
        <v>44748</v>
      </c>
      <c r="I1364" s="2">
        <v>9905844.4300000072</v>
      </c>
      <c r="J1364" s="2">
        <v>8140659.04</v>
      </c>
      <c r="K1364" s="2">
        <f>SUMIF('collection only'!D:D,eslam.data!AB1364,'collection only'!E:E)</f>
        <v>9293714.7200000007</v>
      </c>
      <c r="L1364" s="2">
        <v>65158756.229999997</v>
      </c>
      <c r="O1364" s="2">
        <v>7155944.4500000002</v>
      </c>
      <c r="U1364" s="2">
        <v>0</v>
      </c>
      <c r="AB1364" s="2" t="str">
        <f t="shared" si="26"/>
        <v>Rolling Mill #4-TRAESUEZ5</v>
      </c>
    </row>
    <row r="1365" spans="1:28" x14ac:dyDescent="0.3">
      <c r="A1365" s="6" t="s">
        <v>79</v>
      </c>
      <c r="B1365" s="6">
        <v>6</v>
      </c>
      <c r="C1365" s="1">
        <v>44742</v>
      </c>
      <c r="D1365" s="1">
        <v>44747</v>
      </c>
      <c r="E1365" s="1">
        <v>44748</v>
      </c>
      <c r="F1365">
        <v>42</v>
      </c>
      <c r="G1365" s="1">
        <v>44790</v>
      </c>
      <c r="H1365" s="1">
        <v>44780</v>
      </c>
      <c r="I1365" s="2">
        <v>5743581.3599999994</v>
      </c>
      <c r="J1365" s="2">
        <v>4679965.0199999996</v>
      </c>
      <c r="K1365" s="2">
        <f>SUMIF('collection only'!D:D,eslam.data!AB1365,'collection only'!E:E)</f>
        <v>4622509.21</v>
      </c>
      <c r="L1365" s="2">
        <v>70902337.590000004</v>
      </c>
      <c r="P1365" s="2">
        <v>7496344.1500000004</v>
      </c>
      <c r="U1365" s="2">
        <v>0</v>
      </c>
      <c r="AB1365" s="2" t="str">
        <f t="shared" si="26"/>
        <v>Rolling Mill #4-TRAESUEZ6</v>
      </c>
    </row>
    <row r="1366" spans="1:28" x14ac:dyDescent="0.3">
      <c r="A1366" s="6" t="s">
        <v>79</v>
      </c>
      <c r="B1366" s="6">
        <v>7</v>
      </c>
      <c r="C1366" s="1">
        <v>44773</v>
      </c>
      <c r="D1366" s="1">
        <v>44778</v>
      </c>
      <c r="E1366" s="1">
        <v>44779</v>
      </c>
      <c r="F1366">
        <v>42</v>
      </c>
      <c r="G1366" s="1">
        <v>44821</v>
      </c>
      <c r="H1366" s="1">
        <v>44797</v>
      </c>
      <c r="I1366" s="2">
        <v>16796950.930000011</v>
      </c>
      <c r="J1366" s="2">
        <v>13457708.470000001</v>
      </c>
      <c r="K1366" s="2">
        <f>SUMIF('collection only'!D:D,eslam.data!AB1366,'collection only'!E:E)</f>
        <v>13289718.960000001</v>
      </c>
      <c r="L1366" s="2">
        <v>87699288.520000011</v>
      </c>
      <c r="P1366" s="2">
        <v>7576935.0599999996</v>
      </c>
      <c r="U1366" s="2">
        <v>0</v>
      </c>
      <c r="AB1366" s="2" t="str">
        <f t="shared" si="26"/>
        <v>Rolling Mill #4-TRAESUEZ7</v>
      </c>
    </row>
    <row r="1367" spans="1:28" x14ac:dyDescent="0.3">
      <c r="A1367" s="6" t="s">
        <v>79</v>
      </c>
      <c r="B1367" s="6">
        <v>8</v>
      </c>
      <c r="C1367" s="1">
        <v>44804</v>
      </c>
      <c r="D1367" s="1">
        <v>44814</v>
      </c>
      <c r="E1367" s="1">
        <v>44816</v>
      </c>
      <c r="F1367">
        <v>42</v>
      </c>
      <c r="G1367" s="1">
        <v>44858</v>
      </c>
      <c r="H1367" s="1">
        <v>44831</v>
      </c>
      <c r="I1367" s="2">
        <v>18519200.96999998</v>
      </c>
      <c r="J1367" s="2">
        <v>14944026.92</v>
      </c>
      <c r="K1367" s="2">
        <f>SUMIF('collection only'!D:D,eslam.data!AB1367,'collection only'!E:E)</f>
        <v>16970562.32</v>
      </c>
      <c r="L1367" s="2">
        <v>106218489.48999999</v>
      </c>
      <c r="P1367" s="2">
        <v>8091599.6500000004</v>
      </c>
      <c r="U1367" s="2">
        <v>0</v>
      </c>
      <c r="AB1367" s="2" t="str">
        <f t="shared" si="26"/>
        <v>Rolling Mill #4-TRAESUEZ8</v>
      </c>
    </row>
    <row r="1368" spans="1:28" x14ac:dyDescent="0.3">
      <c r="A1368" s="6" t="s">
        <v>79</v>
      </c>
      <c r="B1368" s="6">
        <v>9</v>
      </c>
      <c r="C1368" s="1">
        <v>44834</v>
      </c>
      <c r="D1368" s="1">
        <v>44844</v>
      </c>
      <c r="E1368" s="1">
        <v>44846</v>
      </c>
      <c r="F1368">
        <v>42</v>
      </c>
      <c r="G1368" s="1">
        <v>44888</v>
      </c>
      <c r="H1368" s="1">
        <v>44872</v>
      </c>
      <c r="I1368" s="2">
        <v>17686791.210000008</v>
      </c>
      <c r="J1368" s="2">
        <v>14162374.17</v>
      </c>
      <c r="K1368" s="2">
        <f>SUMIF('collection only'!D:D,eslam.data!AB1368,'collection only'!E:E)</f>
        <v>15728855.470000001</v>
      </c>
      <c r="L1368" s="2">
        <v>123905280.7</v>
      </c>
      <c r="P1368" s="2">
        <v>8143364.4400000004</v>
      </c>
      <c r="U1368" s="2">
        <v>0</v>
      </c>
      <c r="AB1368" s="2" t="str">
        <f t="shared" si="26"/>
        <v>Rolling Mill #4-TRAESUEZ9</v>
      </c>
    </row>
    <row r="1369" spans="1:28" x14ac:dyDescent="0.3">
      <c r="A1369" s="6" t="s">
        <v>79</v>
      </c>
      <c r="B1369" s="6">
        <v>10</v>
      </c>
      <c r="C1369" s="1">
        <v>44865</v>
      </c>
      <c r="D1369" s="1">
        <v>44872</v>
      </c>
      <c r="E1369" s="1">
        <v>44873</v>
      </c>
      <c r="F1369">
        <v>42</v>
      </c>
      <c r="G1369" s="1">
        <v>44915</v>
      </c>
      <c r="H1369" s="1">
        <v>44909</v>
      </c>
      <c r="I1369" s="2">
        <v>15395023.199999999</v>
      </c>
      <c r="J1369" s="2">
        <v>12338644.380000001</v>
      </c>
      <c r="K1369" s="2">
        <f>SUMIF('collection only'!D:D,eslam.data!AB1369,'collection only'!E:E)</f>
        <v>10380808.5</v>
      </c>
      <c r="L1369" s="2">
        <v>139300303.90000001</v>
      </c>
      <c r="P1369" s="2">
        <v>8233867.7000000002</v>
      </c>
      <c r="U1369" s="2">
        <v>0</v>
      </c>
      <c r="AB1369" s="2" t="str">
        <f t="shared" si="26"/>
        <v>Rolling Mill #4-TRAESUEZ10</v>
      </c>
    </row>
    <row r="1370" spans="1:28" x14ac:dyDescent="0.3">
      <c r="A1370" s="6" t="s">
        <v>79</v>
      </c>
      <c r="B1370" s="6">
        <v>11</v>
      </c>
      <c r="C1370" s="1">
        <v>44895</v>
      </c>
      <c r="D1370" s="1">
        <v>44900</v>
      </c>
      <c r="E1370" s="1">
        <v>44903</v>
      </c>
      <c r="F1370">
        <v>42</v>
      </c>
      <c r="G1370" s="1">
        <v>44945</v>
      </c>
      <c r="H1370" s="1">
        <v>44943</v>
      </c>
      <c r="I1370" s="2">
        <v>16145745</v>
      </c>
      <c r="J1370" s="2">
        <v>13316234.880000001</v>
      </c>
      <c r="K1370" s="2">
        <f>SUMIF('collection only'!D:D,eslam.data!AB1370,'collection only'!E:E)</f>
        <v>9072857.6899999995</v>
      </c>
      <c r="L1370" s="2">
        <v>155446048.90000001</v>
      </c>
      <c r="P1370" s="2">
        <v>9832423.1999999993</v>
      </c>
      <c r="U1370" s="2">
        <v>0</v>
      </c>
      <c r="AB1370" s="2" t="str">
        <f t="shared" si="26"/>
        <v>Rolling Mill #4-TRAESUEZ11</v>
      </c>
    </row>
    <row r="1371" spans="1:28" x14ac:dyDescent="0.3">
      <c r="A1371" s="6" t="s">
        <v>79</v>
      </c>
      <c r="B1371" s="6">
        <v>12</v>
      </c>
      <c r="C1371" s="1">
        <v>44926</v>
      </c>
      <c r="D1371" s="1">
        <v>44941</v>
      </c>
      <c r="E1371" s="1">
        <v>44944</v>
      </c>
      <c r="F1371">
        <v>42</v>
      </c>
      <c r="G1371" s="1">
        <v>44986</v>
      </c>
      <c r="H1371" s="1">
        <v>44964</v>
      </c>
      <c r="I1371" s="2">
        <v>16694409.389999989</v>
      </c>
      <c r="J1371" s="2">
        <v>13380155.34</v>
      </c>
      <c r="K1371" s="2">
        <f>SUMIF('collection only'!D:D,eslam.data!AB1371,'collection only'!E:E)</f>
        <v>13213191.25</v>
      </c>
      <c r="L1371" s="2">
        <v>172140458.28999999</v>
      </c>
      <c r="P1371" s="2">
        <v>9930934.5600000005</v>
      </c>
      <c r="U1371" s="2">
        <v>0</v>
      </c>
      <c r="AB1371" s="2" t="str">
        <f t="shared" si="26"/>
        <v>Rolling Mill #4-TRAESUEZ12</v>
      </c>
    </row>
    <row r="1372" spans="1:28" x14ac:dyDescent="0.3">
      <c r="A1372" s="6" t="s">
        <v>79</v>
      </c>
      <c r="B1372" s="6">
        <v>13</v>
      </c>
      <c r="C1372" s="1">
        <v>44957</v>
      </c>
      <c r="D1372" s="1">
        <v>44972</v>
      </c>
      <c r="E1372" s="1">
        <v>44973</v>
      </c>
      <c r="F1372">
        <v>42</v>
      </c>
      <c r="G1372" s="1">
        <v>45015</v>
      </c>
      <c r="H1372" s="1">
        <v>44993</v>
      </c>
      <c r="I1372" s="2">
        <v>14485776.580000009</v>
      </c>
      <c r="J1372" s="2">
        <v>11700102.460000001</v>
      </c>
      <c r="K1372" s="2">
        <f>SUMIF('collection only'!D:D,eslam.data!AB1372,'collection only'!E:E)</f>
        <v>1.0000000000000001E-5</v>
      </c>
      <c r="L1372" s="2">
        <v>186626234.87</v>
      </c>
      <c r="P1372" s="2">
        <v>10376859</v>
      </c>
      <c r="U1372" s="2">
        <v>0</v>
      </c>
      <c r="AB1372" s="2" t="str">
        <f t="shared" si="26"/>
        <v>Rolling Mill #4-TRAESUEZ13</v>
      </c>
    </row>
    <row r="1373" spans="1:28" x14ac:dyDescent="0.3">
      <c r="A1373" s="6" t="s">
        <v>79</v>
      </c>
      <c r="B1373" s="6">
        <v>14</v>
      </c>
      <c r="C1373" s="1">
        <v>44985</v>
      </c>
      <c r="D1373" s="1">
        <v>44995</v>
      </c>
      <c r="E1373" s="1">
        <v>45005</v>
      </c>
      <c r="F1373">
        <v>42</v>
      </c>
      <c r="G1373" s="1">
        <v>45047</v>
      </c>
      <c r="K1373" s="2">
        <f>SUMIF('collection only'!D:D,eslam.data!AB1373,'collection only'!E:E)</f>
        <v>1.0000000000000001E-5</v>
      </c>
      <c r="U1373" s="2">
        <v>0</v>
      </c>
      <c r="AB1373" s="2" t="str">
        <f t="shared" si="26"/>
        <v>Rolling Mill #4-TRAESUEZ14</v>
      </c>
    </row>
    <row r="1374" spans="1:28" x14ac:dyDescent="0.3">
      <c r="A1374" s="6" t="s">
        <v>79</v>
      </c>
      <c r="B1374" s="6">
        <v>15</v>
      </c>
      <c r="C1374" s="1">
        <v>45077</v>
      </c>
      <c r="D1374" s="1">
        <v>45077</v>
      </c>
      <c r="E1374" s="1">
        <v>45098</v>
      </c>
      <c r="F1374">
        <v>42</v>
      </c>
      <c r="G1374" s="1">
        <v>45140</v>
      </c>
      <c r="K1374" s="2">
        <f>SUMIF('collection only'!D:D,eslam.data!AB1374,'collection only'!E:E)</f>
        <v>1.0000000000000001E-5</v>
      </c>
      <c r="U1374" s="2">
        <v>0</v>
      </c>
      <c r="AB1374" s="2" t="str">
        <f t="shared" si="26"/>
        <v>Rolling Mill #4-TRAESUEZ15</v>
      </c>
    </row>
    <row r="1375" spans="1:28" x14ac:dyDescent="0.3">
      <c r="A1375" s="6" t="s">
        <v>79</v>
      </c>
      <c r="B1375" s="6">
        <v>16</v>
      </c>
      <c r="C1375" s="1">
        <v>45107</v>
      </c>
      <c r="D1375" s="1">
        <v>45107</v>
      </c>
      <c r="E1375" s="1">
        <v>45107</v>
      </c>
      <c r="F1375">
        <v>42</v>
      </c>
      <c r="G1375" s="1">
        <v>45149</v>
      </c>
      <c r="K1375" s="2">
        <f>SUMIF('collection only'!D:D,eslam.data!AB1375,'collection only'!E:E)</f>
        <v>1.0000000000000001E-5</v>
      </c>
      <c r="U1375" s="2">
        <v>0</v>
      </c>
      <c r="AB1375" s="2" t="str">
        <f t="shared" si="26"/>
        <v>Rolling Mill #4-TRAESUEZ16</v>
      </c>
    </row>
    <row r="1376" spans="1:28" x14ac:dyDescent="0.3">
      <c r="A1376" s="6" t="s">
        <v>79</v>
      </c>
      <c r="B1376" s="6">
        <v>17</v>
      </c>
      <c r="C1376" s="1">
        <v>45322</v>
      </c>
      <c r="D1376" s="1">
        <v>45322</v>
      </c>
      <c r="E1376" s="1">
        <v>45350</v>
      </c>
      <c r="F1376">
        <v>42</v>
      </c>
      <c r="G1376" s="1">
        <v>45392</v>
      </c>
      <c r="H1376" s="1">
        <v>45414</v>
      </c>
      <c r="I1376" s="2">
        <v>619836241</v>
      </c>
      <c r="J1376" s="2">
        <v>385850750.19999999</v>
      </c>
      <c r="K1376" s="2">
        <f>SUMIF('collection only'!D:D,eslam.data!AB1376,'collection only'!E:E)</f>
        <v>0</v>
      </c>
      <c r="L1376" s="2">
        <v>619836241</v>
      </c>
      <c r="U1376" s="2">
        <v>0</v>
      </c>
      <c r="AB1376" s="2" t="str">
        <f t="shared" si="26"/>
        <v>Rolling Mill #4-TRAESUEZ17</v>
      </c>
    </row>
    <row r="1377" spans="1:28" x14ac:dyDescent="0.3">
      <c r="A1377" s="6" t="s">
        <v>79</v>
      </c>
      <c r="B1377" s="6">
        <v>18</v>
      </c>
      <c r="C1377" s="1">
        <v>45412</v>
      </c>
      <c r="D1377" s="1">
        <v>45397</v>
      </c>
      <c r="E1377" s="1">
        <v>45413</v>
      </c>
      <c r="F1377">
        <v>42</v>
      </c>
      <c r="G1377" s="1">
        <v>45455</v>
      </c>
      <c r="H1377" s="1">
        <v>45414</v>
      </c>
      <c r="I1377" s="2">
        <v>16836028.81999993</v>
      </c>
      <c r="J1377" s="2">
        <v>17509470.02</v>
      </c>
      <c r="K1377" s="2">
        <f>SUMIF('collection only'!D:D,eslam.data!AB1377,'collection only'!E:E)</f>
        <v>0</v>
      </c>
      <c r="L1377" s="2">
        <v>636672269.81999993</v>
      </c>
      <c r="P1377" s="2">
        <v>105081618.31999999</v>
      </c>
      <c r="U1377" s="2">
        <v>0</v>
      </c>
      <c r="AB1377" s="2" t="str">
        <f t="shared" si="26"/>
        <v>Rolling Mill #4-TRAESUEZ18</v>
      </c>
    </row>
    <row r="1378" spans="1:28" x14ac:dyDescent="0.3">
      <c r="A1378" s="6" t="s">
        <v>79</v>
      </c>
      <c r="B1378" s="6">
        <v>19</v>
      </c>
      <c r="C1378" s="1">
        <v>45473</v>
      </c>
      <c r="D1378" s="1">
        <v>45473</v>
      </c>
      <c r="E1378" s="1">
        <v>45489</v>
      </c>
      <c r="F1378">
        <v>42</v>
      </c>
      <c r="G1378" s="1">
        <v>45531</v>
      </c>
      <c r="K1378" s="2">
        <f>SUMIF('collection only'!D:D,eslam.data!AB1378,'collection only'!E:E)</f>
        <v>0</v>
      </c>
      <c r="U1378" s="2">
        <v>0</v>
      </c>
      <c r="AB1378" s="2" t="str">
        <f t="shared" si="26"/>
        <v>Rolling Mill #4-TRAESUEZ19</v>
      </c>
    </row>
    <row r="1379" spans="1:28" x14ac:dyDescent="0.3">
      <c r="A1379" s="6" t="s">
        <v>9</v>
      </c>
      <c r="B1379" s="6">
        <v>2</v>
      </c>
      <c r="C1379" s="1">
        <v>43008</v>
      </c>
      <c r="D1379" s="1">
        <v>43008</v>
      </c>
      <c r="E1379" s="1">
        <v>43009</v>
      </c>
      <c r="F1379">
        <v>34</v>
      </c>
      <c r="G1379" s="1">
        <v>43043</v>
      </c>
      <c r="H1379" s="1">
        <v>43019</v>
      </c>
      <c r="I1379" s="2">
        <v>8875548.8699999992</v>
      </c>
      <c r="J1379" s="2">
        <v>5235331.5999999996</v>
      </c>
      <c r="K1379" s="2">
        <f>SUMIF('collection only'!D:D,eslam.data!AB1379,'collection only'!E:E)</f>
        <v>4892835.45</v>
      </c>
      <c r="L1379" s="2">
        <v>8875548.8699999992</v>
      </c>
      <c r="O1379" s="2">
        <v>3953206.73</v>
      </c>
      <c r="U1379" s="2">
        <v>34013.75</v>
      </c>
      <c r="AB1379" s="2" t="str">
        <f t="shared" si="26"/>
        <v>Royal City2</v>
      </c>
    </row>
    <row r="1380" spans="1:28" x14ac:dyDescent="0.3">
      <c r="A1380" s="6" t="s">
        <v>9</v>
      </c>
      <c r="B1380" s="6">
        <v>3</v>
      </c>
      <c r="C1380" s="1">
        <v>43039</v>
      </c>
      <c r="D1380" s="1">
        <v>43039</v>
      </c>
      <c r="E1380" s="1">
        <v>43043</v>
      </c>
      <c r="F1380">
        <v>34</v>
      </c>
      <c r="G1380" s="1">
        <v>43077</v>
      </c>
      <c r="H1380" s="1">
        <v>43053</v>
      </c>
      <c r="I1380" s="2">
        <v>8111601.4205718618</v>
      </c>
      <c r="J1380" s="2">
        <v>7926742.0999999996</v>
      </c>
      <c r="K1380" s="2">
        <f>SUMIF('collection only'!D:D,eslam.data!AB1380,'collection only'!E:E)</f>
        <v>7926742.0999999996</v>
      </c>
      <c r="L1380" s="2">
        <v>16987150.290571861</v>
      </c>
      <c r="O1380" s="2">
        <v>5848040.7119999994</v>
      </c>
      <c r="U1380" s="2">
        <v>103062.25</v>
      </c>
      <c r="AB1380" s="2" t="str">
        <f t="shared" si="26"/>
        <v>Royal City3</v>
      </c>
    </row>
    <row r="1381" spans="1:28" x14ac:dyDescent="0.3">
      <c r="A1381" s="6" t="s">
        <v>9</v>
      </c>
      <c r="B1381" s="6">
        <v>4</v>
      </c>
      <c r="C1381" s="1">
        <v>43069</v>
      </c>
      <c r="D1381" s="1">
        <v>43072</v>
      </c>
      <c r="E1381" s="1">
        <v>43072</v>
      </c>
      <c r="F1381">
        <v>34</v>
      </c>
      <c r="G1381" s="1">
        <v>43106</v>
      </c>
      <c r="H1381" s="1">
        <v>43093</v>
      </c>
      <c r="I1381" s="2">
        <v>10259671.709428141</v>
      </c>
      <c r="J1381" s="2">
        <v>10437271.65</v>
      </c>
      <c r="K1381" s="2">
        <f>SUMIF('collection only'!D:D,eslam.data!AB1381,'collection only'!E:E)</f>
        <v>10437271.65</v>
      </c>
      <c r="L1381" s="2">
        <v>27246822</v>
      </c>
      <c r="O1381" s="2">
        <v>8775298.3800000008</v>
      </c>
      <c r="U1381" s="2">
        <v>103062.25</v>
      </c>
      <c r="AB1381" s="2" t="str">
        <f t="shared" si="26"/>
        <v>Royal City4</v>
      </c>
    </row>
    <row r="1382" spans="1:28" x14ac:dyDescent="0.3">
      <c r="A1382" s="6" t="s">
        <v>9</v>
      </c>
      <c r="B1382" s="6">
        <v>5</v>
      </c>
      <c r="C1382" s="1">
        <v>43100</v>
      </c>
      <c r="D1382" s="1">
        <v>43099</v>
      </c>
      <c r="E1382" s="1">
        <v>43103</v>
      </c>
      <c r="F1382">
        <v>34</v>
      </c>
      <c r="G1382" s="1">
        <v>43137</v>
      </c>
      <c r="H1382" s="1">
        <v>43122</v>
      </c>
      <c r="I1382" s="2">
        <v>11565536.41867565</v>
      </c>
      <c r="J1382" s="2">
        <v>6381832.9445319315</v>
      </c>
      <c r="K1382" s="2">
        <f>SUMIF('collection only'!D:D,eslam.data!AB1382,'collection only'!E:E)</f>
        <v>5169557.6500000004</v>
      </c>
      <c r="L1382" s="2">
        <v>38812358.418675654</v>
      </c>
      <c r="O1382" s="2">
        <v>5702856.5999999996</v>
      </c>
      <c r="U1382" s="2">
        <v>166539.0000000002</v>
      </c>
      <c r="AB1382" s="2" t="str">
        <f t="shared" si="26"/>
        <v>Royal City5</v>
      </c>
    </row>
    <row r="1383" spans="1:28" x14ac:dyDescent="0.3">
      <c r="A1383" s="6" t="s">
        <v>9</v>
      </c>
      <c r="B1383" s="6">
        <v>6</v>
      </c>
      <c r="C1383" s="1">
        <v>43190</v>
      </c>
      <c r="D1383" s="1">
        <v>43190</v>
      </c>
      <c r="E1383" s="1">
        <v>43151</v>
      </c>
      <c r="F1383">
        <v>34</v>
      </c>
      <c r="G1383" s="1">
        <v>43185</v>
      </c>
      <c r="H1383" s="1">
        <v>43241</v>
      </c>
      <c r="I1383" s="2">
        <v>15834199.441324349</v>
      </c>
      <c r="J1383" s="2">
        <v>12495801.390000001</v>
      </c>
      <c r="K1383" s="2">
        <f>SUMIF('collection only'!D:D,eslam.data!AB1383,'collection only'!E:E)</f>
        <v>12495801.4</v>
      </c>
      <c r="L1383" s="2">
        <v>54646557.859999999</v>
      </c>
      <c r="O1383" s="2">
        <v>3811475.98</v>
      </c>
      <c r="U1383" s="2">
        <v>348145</v>
      </c>
      <c r="AB1383" s="2" t="str">
        <f t="shared" si="26"/>
        <v>Royal City6</v>
      </c>
    </row>
    <row r="1384" spans="1:28" x14ac:dyDescent="0.3">
      <c r="A1384" s="6" t="s">
        <v>9</v>
      </c>
      <c r="B1384" s="6">
        <v>7</v>
      </c>
      <c r="C1384" s="1">
        <v>43220</v>
      </c>
      <c r="D1384" s="1">
        <v>43220</v>
      </c>
      <c r="E1384" s="1">
        <v>43227</v>
      </c>
      <c r="F1384">
        <v>34</v>
      </c>
      <c r="G1384" s="1">
        <v>43261</v>
      </c>
      <c r="H1384" s="1">
        <v>43262</v>
      </c>
      <c r="I1384" s="2">
        <v>11881365.60999999</v>
      </c>
      <c r="J1384" s="2">
        <v>8703262.4100000001</v>
      </c>
      <c r="K1384" s="2">
        <f>SUMIF('collection only'!D:D,eslam.data!AB1384,'collection only'!E:E)</f>
        <v>8703262.4000000004</v>
      </c>
      <c r="L1384" s="2">
        <v>66527923.469999991</v>
      </c>
      <c r="O1384" s="2">
        <v>3172251.35</v>
      </c>
      <c r="U1384" s="2">
        <v>582017.43999999994</v>
      </c>
      <c r="AB1384" s="2" t="str">
        <f t="shared" si="26"/>
        <v>Royal City7</v>
      </c>
    </row>
    <row r="1385" spans="1:28" x14ac:dyDescent="0.3">
      <c r="A1385" s="6" t="s">
        <v>9</v>
      </c>
      <c r="B1385" s="6">
        <v>8</v>
      </c>
      <c r="C1385" s="1">
        <v>43251</v>
      </c>
      <c r="D1385" s="1">
        <v>43251</v>
      </c>
      <c r="E1385" s="1">
        <v>43256</v>
      </c>
      <c r="F1385">
        <v>34</v>
      </c>
      <c r="G1385" s="1">
        <v>43290</v>
      </c>
      <c r="H1385" s="1">
        <v>43275</v>
      </c>
      <c r="I1385" s="2">
        <v>7845708.0074792877</v>
      </c>
      <c r="J1385" s="2">
        <v>7600061.033778429</v>
      </c>
      <c r="K1385" s="2">
        <f>SUMIF('collection only'!D:D,eslam.data!AB1385,'collection only'!E:E)</f>
        <v>6085844.5</v>
      </c>
      <c r="L1385" s="2">
        <v>74373631.477479279</v>
      </c>
      <c r="O1385" s="2">
        <v>5502031.1370000001</v>
      </c>
      <c r="U1385" s="2">
        <v>2646288.4431714602</v>
      </c>
      <c r="AB1385" s="2" t="str">
        <f t="shared" si="26"/>
        <v>Royal City8</v>
      </c>
    </row>
    <row r="1386" spans="1:28" x14ac:dyDescent="0.3">
      <c r="A1386" s="6" t="s">
        <v>9</v>
      </c>
      <c r="B1386" s="6">
        <v>9</v>
      </c>
      <c r="C1386" s="1">
        <v>43281</v>
      </c>
      <c r="D1386" s="1">
        <v>43281</v>
      </c>
      <c r="E1386" s="1">
        <v>43291</v>
      </c>
      <c r="F1386">
        <v>34</v>
      </c>
      <c r="G1386" s="1">
        <v>43325</v>
      </c>
      <c r="H1386" s="1">
        <v>43307</v>
      </c>
      <c r="I1386" s="2">
        <v>7890492.1320364624</v>
      </c>
      <c r="J1386" s="2">
        <v>6018082.286495395</v>
      </c>
      <c r="K1386" s="2">
        <f>SUMIF('collection only'!D:D,eslam.data!AB1386,'collection only'!E:E)</f>
        <v>6397146.2000000002</v>
      </c>
      <c r="L1386" s="2">
        <v>82264123.609515741</v>
      </c>
      <c r="O1386" s="2">
        <v>5685747.2369999997</v>
      </c>
      <c r="U1386" s="2">
        <v>3049998.9980257899</v>
      </c>
      <c r="AB1386" s="2" t="str">
        <f t="shared" si="26"/>
        <v>Royal City9</v>
      </c>
    </row>
    <row r="1387" spans="1:28" x14ac:dyDescent="0.3">
      <c r="A1387" s="6" t="s">
        <v>9</v>
      </c>
      <c r="B1387" s="6">
        <v>10</v>
      </c>
      <c r="C1387" s="1">
        <v>43312</v>
      </c>
      <c r="D1387" s="1">
        <v>43312</v>
      </c>
      <c r="E1387" s="1">
        <v>43320</v>
      </c>
      <c r="F1387">
        <v>34</v>
      </c>
      <c r="G1387" s="1">
        <v>43354</v>
      </c>
      <c r="H1387" s="1">
        <v>43339</v>
      </c>
      <c r="I1387" s="2">
        <v>8199169.3490493447</v>
      </c>
      <c r="J1387" s="2">
        <v>5554331.9836201072</v>
      </c>
      <c r="K1387" s="2">
        <f>SUMIF('collection only'!D:D,eslam.data!AB1387,'collection only'!E:E)</f>
        <v>5786688.5</v>
      </c>
      <c r="L1387" s="2">
        <v>90463292.958565086</v>
      </c>
      <c r="O1387" s="2">
        <v>4944412.0842000004</v>
      </c>
      <c r="U1387" s="2">
        <v>3422890.7078382499</v>
      </c>
      <c r="AB1387" s="2" t="str">
        <f t="shared" si="26"/>
        <v>Royal City10</v>
      </c>
    </row>
    <row r="1388" spans="1:28" x14ac:dyDescent="0.3">
      <c r="A1388" s="6" t="s">
        <v>9</v>
      </c>
      <c r="B1388" s="6">
        <v>11</v>
      </c>
      <c r="C1388" s="1">
        <v>43343</v>
      </c>
      <c r="D1388" s="1">
        <v>43343</v>
      </c>
      <c r="E1388" s="1">
        <v>43355</v>
      </c>
      <c r="F1388">
        <v>34</v>
      </c>
      <c r="G1388" s="1">
        <v>43389</v>
      </c>
      <c r="H1388" s="1">
        <v>43367</v>
      </c>
      <c r="I1388" s="2">
        <v>2707034.9014349128</v>
      </c>
      <c r="J1388" s="2">
        <v>3237608.64</v>
      </c>
      <c r="K1388" s="2">
        <f>SUMIF('collection only'!D:D,eslam.data!AB1388,'collection only'!E:E)</f>
        <v>61982306.950000003</v>
      </c>
      <c r="L1388" s="2">
        <v>93170327.859999999</v>
      </c>
      <c r="O1388" s="2">
        <v>6546266.4000000004</v>
      </c>
      <c r="U1388" s="2">
        <v>3614328.412</v>
      </c>
      <c r="AB1388" s="2" t="str">
        <f t="shared" si="26"/>
        <v>Royal City11</v>
      </c>
    </row>
    <row r="1389" spans="1:28" x14ac:dyDescent="0.3">
      <c r="A1389" s="6" t="s">
        <v>9</v>
      </c>
      <c r="B1389" s="6">
        <v>12</v>
      </c>
      <c r="C1389" s="1">
        <v>43373</v>
      </c>
      <c r="D1389" s="1">
        <v>43373</v>
      </c>
      <c r="E1389" s="1">
        <v>43382</v>
      </c>
      <c r="F1389">
        <v>34</v>
      </c>
      <c r="G1389" s="1">
        <v>43416</v>
      </c>
      <c r="H1389" s="1">
        <v>43411</v>
      </c>
      <c r="I1389" s="2">
        <v>12651464.27</v>
      </c>
      <c r="J1389" s="2">
        <v>8503935.7400000002</v>
      </c>
      <c r="K1389" s="2">
        <f>SUMIF('collection only'!D:D,eslam.data!AB1389,'collection only'!E:E)</f>
        <v>9822648.0500000007</v>
      </c>
      <c r="L1389" s="2">
        <v>105821792.13</v>
      </c>
      <c r="O1389" s="2">
        <v>8045747.8099999996</v>
      </c>
      <c r="U1389" s="2">
        <v>669617.54009999998</v>
      </c>
      <c r="AB1389" s="2" t="str">
        <f t="shared" si="26"/>
        <v>Royal City12</v>
      </c>
    </row>
    <row r="1390" spans="1:28" x14ac:dyDescent="0.3">
      <c r="A1390" s="6" t="s">
        <v>9</v>
      </c>
      <c r="B1390" s="6">
        <v>13</v>
      </c>
      <c r="C1390" s="1">
        <v>43404</v>
      </c>
      <c r="D1390" s="1">
        <v>43404</v>
      </c>
      <c r="E1390" s="1">
        <v>43411</v>
      </c>
      <c r="F1390">
        <v>34</v>
      </c>
      <c r="G1390" s="1">
        <v>43445</v>
      </c>
      <c r="H1390" s="1">
        <v>43438</v>
      </c>
      <c r="I1390" s="2">
        <v>11315357.619999999</v>
      </c>
      <c r="J1390" s="2">
        <v>6339338.4699999997</v>
      </c>
      <c r="K1390" s="2">
        <f>SUMIF('collection only'!D:D,eslam.data!AB1390,'collection only'!E:E)</f>
        <v>6339338.4500000002</v>
      </c>
      <c r="L1390" s="2">
        <v>117137149.75</v>
      </c>
      <c r="O1390" s="2">
        <v>6383924.6210000012</v>
      </c>
      <c r="U1390" s="2">
        <v>0</v>
      </c>
      <c r="AB1390" s="2" t="str">
        <f t="shared" si="26"/>
        <v>Royal City13</v>
      </c>
    </row>
    <row r="1391" spans="1:28" x14ac:dyDescent="0.3">
      <c r="A1391" s="6" t="s">
        <v>9</v>
      </c>
      <c r="B1391" s="6">
        <v>14</v>
      </c>
      <c r="C1391" s="1">
        <v>43434</v>
      </c>
      <c r="D1391" s="1">
        <v>43434</v>
      </c>
      <c r="E1391" s="1">
        <v>43440</v>
      </c>
      <c r="F1391">
        <v>34</v>
      </c>
      <c r="G1391" s="1">
        <v>43474</v>
      </c>
      <c r="H1391" s="1">
        <v>43463</v>
      </c>
      <c r="I1391" s="2">
        <v>3293171.74049814</v>
      </c>
      <c r="J1391" s="2">
        <v>13062023.452661959</v>
      </c>
      <c r="K1391" s="2">
        <f>SUMIF('collection only'!D:D,eslam.data!AB1391,'collection only'!E:E)</f>
        <v>5980045.2999999998</v>
      </c>
      <c r="L1391" s="2">
        <v>120430321.4904981</v>
      </c>
      <c r="O1391" s="2">
        <v>8435330.6159000024</v>
      </c>
      <c r="U1391" s="2">
        <v>558453.94999999995</v>
      </c>
      <c r="AB1391" s="2" t="str">
        <f t="shared" si="26"/>
        <v>Royal City14</v>
      </c>
    </row>
    <row r="1392" spans="1:28" x14ac:dyDescent="0.3">
      <c r="A1392" s="6" t="s">
        <v>9</v>
      </c>
      <c r="B1392" s="6">
        <v>15</v>
      </c>
      <c r="C1392" s="1">
        <v>43465</v>
      </c>
      <c r="D1392" s="1">
        <v>43465</v>
      </c>
      <c r="E1392" s="1">
        <v>43471</v>
      </c>
      <c r="F1392">
        <v>34</v>
      </c>
      <c r="G1392" s="1">
        <v>43505</v>
      </c>
      <c r="H1392" s="1">
        <v>43485</v>
      </c>
      <c r="I1392" s="2">
        <v>16384822.45481257</v>
      </c>
      <c r="J1392" s="2">
        <v>9343372.7359872162</v>
      </c>
      <c r="K1392" s="2">
        <f>SUMIF('collection only'!D:D,eslam.data!AB1392,'collection only'!E:E)</f>
        <v>6570751.7999999998</v>
      </c>
      <c r="L1392" s="2">
        <v>136815143.94531071</v>
      </c>
      <c r="O1392" s="2">
        <v>9384080.2453106903</v>
      </c>
      <c r="U1392" s="2">
        <v>653055.66027200001</v>
      </c>
      <c r="AB1392" s="2" t="str">
        <f t="shared" si="26"/>
        <v>Royal City15</v>
      </c>
    </row>
    <row r="1393" spans="1:28" x14ac:dyDescent="0.3">
      <c r="A1393" s="6" t="s">
        <v>9</v>
      </c>
      <c r="B1393" s="6">
        <v>16</v>
      </c>
      <c r="C1393" s="1">
        <v>43496</v>
      </c>
      <c r="D1393" s="1">
        <v>43496</v>
      </c>
      <c r="E1393" s="1">
        <v>43503</v>
      </c>
      <c r="F1393">
        <v>34</v>
      </c>
      <c r="G1393" s="1">
        <v>43537</v>
      </c>
      <c r="H1393" s="1">
        <v>43521</v>
      </c>
      <c r="I1393" s="2">
        <v>11488490.333868289</v>
      </c>
      <c r="J1393" s="2">
        <v>10141562.99422206</v>
      </c>
      <c r="K1393" s="2">
        <f>SUMIF('collection only'!D:D,eslam.data!AB1393,'collection only'!E:E)</f>
        <v>7847127.4000000004</v>
      </c>
      <c r="L1393" s="2">
        <v>148303634.27917901</v>
      </c>
      <c r="O1393" s="2">
        <v>12235459.347114</v>
      </c>
      <c r="U1393" s="2">
        <v>320713.84827999998</v>
      </c>
      <c r="AB1393" s="2" t="str">
        <f t="shared" si="26"/>
        <v>Royal City16</v>
      </c>
    </row>
    <row r="1394" spans="1:28" x14ac:dyDescent="0.3">
      <c r="A1394" s="6" t="s">
        <v>9</v>
      </c>
      <c r="B1394" s="6">
        <v>17</v>
      </c>
      <c r="C1394" s="1">
        <v>43524</v>
      </c>
      <c r="D1394" s="1">
        <v>43524</v>
      </c>
      <c r="E1394" s="1">
        <v>43530</v>
      </c>
      <c r="F1394">
        <v>34</v>
      </c>
      <c r="G1394" s="1">
        <v>43564</v>
      </c>
      <c r="H1394" s="1">
        <v>43556</v>
      </c>
      <c r="I1394" s="2">
        <v>9063503.9339289963</v>
      </c>
      <c r="J1394" s="2">
        <v>6226878.8548648804</v>
      </c>
      <c r="K1394" s="2">
        <f>SUMIF('collection only'!D:D,eslam.data!AB1394,'collection only'!E:E)</f>
        <v>5868379.5499999998</v>
      </c>
      <c r="L1394" s="2">
        <v>157367138.213108</v>
      </c>
      <c r="O1394" s="2">
        <v>15116649.668810001</v>
      </c>
      <c r="U1394" s="2">
        <v>370976.97463999997</v>
      </c>
      <c r="AB1394" s="2" t="str">
        <f t="shared" si="26"/>
        <v>Royal City17</v>
      </c>
    </row>
    <row r="1395" spans="1:28" x14ac:dyDescent="0.3">
      <c r="A1395" s="6" t="s">
        <v>9</v>
      </c>
      <c r="B1395" s="6">
        <v>18</v>
      </c>
      <c r="C1395" s="1">
        <v>43555</v>
      </c>
      <c r="D1395" s="1">
        <v>43555</v>
      </c>
      <c r="E1395" s="1">
        <v>43564</v>
      </c>
      <c r="F1395">
        <v>34</v>
      </c>
      <c r="G1395" s="1">
        <v>43598</v>
      </c>
      <c r="H1395" s="1">
        <v>43573</v>
      </c>
      <c r="I1395" s="2">
        <v>8621924.8043220043</v>
      </c>
      <c r="J1395" s="2">
        <v>6196039.3960192204</v>
      </c>
      <c r="K1395" s="2">
        <f>SUMIF('collection only'!D:D,eslam.data!AB1395,'collection only'!E:E)</f>
        <v>4501953.5</v>
      </c>
      <c r="L1395" s="2">
        <v>165989063.01743001</v>
      </c>
      <c r="O1395" s="2">
        <v>14343940.139469</v>
      </c>
      <c r="U1395" s="2">
        <v>296046.80712000001</v>
      </c>
      <c r="AB1395" s="2" t="str">
        <f t="shared" si="26"/>
        <v>Royal City18</v>
      </c>
    </row>
    <row r="1396" spans="1:28" x14ac:dyDescent="0.3">
      <c r="A1396" s="6" t="s">
        <v>9</v>
      </c>
      <c r="B1396" s="6">
        <v>19</v>
      </c>
      <c r="C1396" s="1">
        <v>43585</v>
      </c>
      <c r="D1396" s="1">
        <v>43585</v>
      </c>
      <c r="E1396" s="1">
        <v>43593</v>
      </c>
      <c r="F1396">
        <v>34</v>
      </c>
      <c r="G1396" s="1">
        <v>43627</v>
      </c>
      <c r="H1396" s="1">
        <v>43608</v>
      </c>
      <c r="I1396" s="2">
        <v>15549148.04855898</v>
      </c>
      <c r="J1396" s="2">
        <v>10933183.02020574</v>
      </c>
      <c r="K1396" s="2">
        <f>SUMIF('collection only'!D:D,eslam.data!AB1396,'collection only'!E:E)</f>
        <v>9999974.75</v>
      </c>
      <c r="L1396" s="2">
        <v>181538211.06598899</v>
      </c>
      <c r="O1396" s="2">
        <v>16047073.022191999</v>
      </c>
      <c r="U1396" s="2">
        <v>222365.69320000001</v>
      </c>
      <c r="AB1396" s="2" t="str">
        <f t="shared" si="26"/>
        <v>Royal City19</v>
      </c>
    </row>
    <row r="1397" spans="1:28" x14ac:dyDescent="0.3">
      <c r="A1397" s="6" t="s">
        <v>9</v>
      </c>
      <c r="B1397" s="6">
        <v>20</v>
      </c>
      <c r="C1397" s="1">
        <v>43616</v>
      </c>
      <c r="D1397" s="1">
        <v>43616</v>
      </c>
      <c r="E1397" s="1">
        <v>43617</v>
      </c>
      <c r="F1397">
        <v>34</v>
      </c>
      <c r="G1397" s="1">
        <v>43651</v>
      </c>
      <c r="H1397" s="1">
        <v>43642</v>
      </c>
      <c r="I1397" s="2">
        <v>7876990.4814729989</v>
      </c>
      <c r="J1397" s="2">
        <v>5643448.8191035688</v>
      </c>
      <c r="K1397" s="2">
        <f>SUMIF('collection only'!D:D,eslam.data!AB1397,'collection only'!E:E)</f>
        <v>5072118</v>
      </c>
      <c r="L1397" s="2">
        <v>189415201.54746199</v>
      </c>
      <c r="O1397" s="2">
        <v>15380569.128591999</v>
      </c>
      <c r="U1397" s="2">
        <v>176894.18119999999</v>
      </c>
      <c r="AB1397" s="2" t="str">
        <f t="shared" si="26"/>
        <v>Royal City20</v>
      </c>
    </row>
    <row r="1398" spans="1:28" x14ac:dyDescent="0.3">
      <c r="A1398" s="6" t="s">
        <v>9</v>
      </c>
      <c r="B1398" s="6">
        <v>21</v>
      </c>
      <c r="C1398" s="1">
        <v>43646</v>
      </c>
      <c r="D1398" s="1">
        <v>43646</v>
      </c>
      <c r="E1398" s="1">
        <v>43654</v>
      </c>
      <c r="F1398">
        <v>34</v>
      </c>
      <c r="G1398" s="1">
        <v>43688</v>
      </c>
      <c r="H1398" s="1">
        <v>43664</v>
      </c>
      <c r="I1398" s="2">
        <v>7532294.3264729977</v>
      </c>
      <c r="J1398" s="2">
        <v>5151160.3486572504</v>
      </c>
      <c r="K1398" s="2">
        <f>SUMIF('collection only'!D:D,eslam.data!AB1398,'collection only'!E:E)</f>
        <v>5000000</v>
      </c>
      <c r="L1398" s="2">
        <v>196947495.87393501</v>
      </c>
      <c r="O1398" s="2">
        <v>17429947.312665999</v>
      </c>
      <c r="U1398" s="2">
        <v>252279.45819999999</v>
      </c>
      <c r="AB1398" s="2" t="str">
        <f t="shared" si="26"/>
        <v>Royal City21</v>
      </c>
    </row>
    <row r="1399" spans="1:28" x14ac:dyDescent="0.3">
      <c r="A1399" s="6" t="s">
        <v>9</v>
      </c>
      <c r="B1399" s="6">
        <v>22</v>
      </c>
      <c r="C1399" s="1">
        <v>43677</v>
      </c>
      <c r="D1399" s="1">
        <v>43677</v>
      </c>
      <c r="E1399" s="1">
        <v>43682</v>
      </c>
      <c r="F1399">
        <v>34</v>
      </c>
      <c r="G1399" s="1">
        <v>43716</v>
      </c>
      <c r="H1399" s="1">
        <v>43710</v>
      </c>
      <c r="I1399" s="2">
        <v>24265130.19590104</v>
      </c>
      <c r="J1399" s="2">
        <v>17540056.799040679</v>
      </c>
      <c r="K1399" s="2">
        <f>SUMIF('collection only'!D:D,eslam.data!AB1399,'collection only'!E:E)</f>
        <v>36824453.700000003</v>
      </c>
      <c r="L1399" s="2">
        <v>221212626.06983599</v>
      </c>
      <c r="O1399" s="2">
        <v>24953179.740235999</v>
      </c>
      <c r="U1399" s="2">
        <v>327502.32244000002</v>
      </c>
      <c r="AB1399" s="2" t="str">
        <f t="shared" si="26"/>
        <v>Royal City22</v>
      </c>
    </row>
    <row r="1400" spans="1:28" x14ac:dyDescent="0.3">
      <c r="A1400" s="6" t="s">
        <v>9</v>
      </c>
      <c r="B1400" s="6">
        <v>23</v>
      </c>
      <c r="C1400" s="1">
        <v>43708</v>
      </c>
      <c r="D1400" s="1">
        <v>43708</v>
      </c>
      <c r="E1400" s="1">
        <v>43719</v>
      </c>
      <c r="G1400" s="1">
        <v>43756</v>
      </c>
      <c r="H1400" s="1">
        <v>43736</v>
      </c>
      <c r="I1400" s="2">
        <v>6268692.5562053919</v>
      </c>
      <c r="J1400" s="2">
        <v>4319851.8787147403</v>
      </c>
      <c r="K1400" s="2">
        <f>SUMIF('collection only'!D:D,eslam.data!AB1400,'collection only'!E:E)</f>
        <v>6453450.5999999996</v>
      </c>
      <c r="L1400" s="2">
        <v>227481318.62604141</v>
      </c>
      <c r="O1400" s="2">
        <v>25361645.368076</v>
      </c>
      <c r="U1400" s="2">
        <v>418117.17460500001</v>
      </c>
      <c r="AB1400" s="2" t="str">
        <f t="shared" si="26"/>
        <v>Royal City23</v>
      </c>
    </row>
    <row r="1401" spans="1:28" x14ac:dyDescent="0.3">
      <c r="A1401" s="6" t="s">
        <v>9</v>
      </c>
      <c r="B1401" s="6">
        <v>24</v>
      </c>
      <c r="C1401" s="1">
        <v>43738</v>
      </c>
      <c r="D1401" s="1">
        <v>43738</v>
      </c>
      <c r="E1401" s="1">
        <v>43747</v>
      </c>
      <c r="F1401">
        <v>34</v>
      </c>
      <c r="G1401" s="1">
        <v>43781</v>
      </c>
      <c r="H1401" s="1">
        <v>43762</v>
      </c>
      <c r="I1401" s="2">
        <v>17799666.736012582</v>
      </c>
      <c r="J1401" s="2">
        <v>10214838.064484449</v>
      </c>
      <c r="K1401" s="2">
        <f>SUMIF('collection only'!D:D,eslam.data!AB1401,'collection only'!E:E)</f>
        <v>9088642.9000000004</v>
      </c>
      <c r="L1401" s="2">
        <v>245280985.36205399</v>
      </c>
      <c r="O1401" s="2">
        <v>23478699.103769999</v>
      </c>
      <c r="U1401" s="2">
        <v>383536.56010443199</v>
      </c>
      <c r="AB1401" s="2" t="str">
        <f t="shared" si="26"/>
        <v>Royal City24</v>
      </c>
    </row>
    <row r="1402" spans="1:28" x14ac:dyDescent="0.3">
      <c r="A1402" s="6" t="s">
        <v>9</v>
      </c>
      <c r="B1402" s="6">
        <v>25</v>
      </c>
      <c r="C1402" s="1">
        <v>43769</v>
      </c>
      <c r="D1402" s="1">
        <v>43769</v>
      </c>
      <c r="E1402" s="1">
        <v>43776</v>
      </c>
      <c r="F1402">
        <v>34</v>
      </c>
      <c r="G1402" s="1">
        <v>43810</v>
      </c>
      <c r="H1402" s="1">
        <v>43796</v>
      </c>
      <c r="I1402" s="2">
        <v>17503083.026774999</v>
      </c>
      <c r="J1402" s="2">
        <v>12249365.623983679</v>
      </c>
      <c r="K1402" s="2">
        <f>SUMIF('collection only'!D:D,eslam.data!AB1402,'collection only'!E:E)</f>
        <v>9972683.9499999993</v>
      </c>
      <c r="L1402" s="2">
        <v>262784068.38882899</v>
      </c>
      <c r="O1402" s="2">
        <v>23043660.202303</v>
      </c>
      <c r="U1402" s="2">
        <v>462163.64865604503</v>
      </c>
      <c r="AB1402" s="2" t="str">
        <f t="shared" si="26"/>
        <v>Royal City25</v>
      </c>
    </row>
    <row r="1403" spans="1:28" x14ac:dyDescent="0.3">
      <c r="A1403" s="6" t="s">
        <v>9</v>
      </c>
      <c r="B1403" s="6">
        <v>26</v>
      </c>
      <c r="C1403" s="1">
        <v>43799</v>
      </c>
      <c r="D1403" s="1">
        <v>43799</v>
      </c>
      <c r="E1403" s="1">
        <v>43809</v>
      </c>
      <c r="F1403">
        <v>34</v>
      </c>
      <c r="G1403" s="1">
        <v>43843</v>
      </c>
      <c r="H1403" s="1">
        <v>43835</v>
      </c>
      <c r="I1403" s="2">
        <v>10595979.930119039</v>
      </c>
      <c r="J1403" s="2">
        <v>7456675.636726141</v>
      </c>
      <c r="K1403" s="2">
        <f>SUMIF('collection only'!D:D,eslam.data!AB1403,'collection only'!E:E)</f>
        <v>8025338.2999999998</v>
      </c>
      <c r="L1403" s="2">
        <v>273380048.31894797</v>
      </c>
      <c r="O1403" s="2">
        <v>22399832.276028991</v>
      </c>
      <c r="U1403" s="2">
        <v>481328.12829899997</v>
      </c>
      <c r="AB1403" s="2" t="str">
        <f t="shared" si="26"/>
        <v>Royal City26</v>
      </c>
    </row>
    <row r="1404" spans="1:28" x14ac:dyDescent="0.3">
      <c r="A1404" s="6" t="s">
        <v>9</v>
      </c>
      <c r="B1404" s="6">
        <v>27</v>
      </c>
      <c r="C1404" s="1">
        <v>43830</v>
      </c>
      <c r="D1404" s="1">
        <v>43830</v>
      </c>
      <c r="E1404" s="1">
        <v>43843</v>
      </c>
      <c r="F1404">
        <v>34</v>
      </c>
      <c r="G1404" s="1">
        <v>43877</v>
      </c>
      <c r="H1404" s="1">
        <v>43871</v>
      </c>
      <c r="I1404" s="2">
        <v>20586377.63011777</v>
      </c>
      <c r="J1404" s="2">
        <v>14587648.310611781</v>
      </c>
      <c r="K1404" s="2">
        <f>SUMIF('collection only'!D:D,eslam.data!AB1404,'collection only'!E:E)</f>
        <v>11895943.699999999</v>
      </c>
      <c r="L1404" s="2">
        <v>293966425.9490658</v>
      </c>
      <c r="O1404" s="2">
        <v>19245051.8836748</v>
      </c>
      <c r="U1404" s="2">
        <v>481881.62361900002</v>
      </c>
      <c r="AB1404" s="2" t="str">
        <f t="shared" si="26"/>
        <v>Royal City27</v>
      </c>
    </row>
    <row r="1405" spans="1:28" x14ac:dyDescent="0.3">
      <c r="A1405" s="6" t="s">
        <v>9</v>
      </c>
      <c r="B1405" s="6">
        <v>28</v>
      </c>
      <c r="C1405" s="1">
        <v>43861</v>
      </c>
      <c r="D1405" s="1">
        <v>43861</v>
      </c>
      <c r="E1405" s="1">
        <v>43878</v>
      </c>
      <c r="F1405">
        <v>34</v>
      </c>
      <c r="G1405" s="1">
        <v>43912</v>
      </c>
      <c r="H1405" s="1">
        <v>43906</v>
      </c>
      <c r="I1405" s="2">
        <v>15640549.4851408</v>
      </c>
      <c r="J1405" s="2">
        <v>10986396.555261049</v>
      </c>
      <c r="K1405" s="2">
        <f>SUMIF('collection only'!D:D,eslam.data!AB1405,'collection only'!E:E)</f>
        <v>10500306.77</v>
      </c>
      <c r="L1405" s="2">
        <v>309606975.4342066</v>
      </c>
      <c r="O1405" s="2">
        <v>16026544.9250996</v>
      </c>
      <c r="U1405" s="2">
        <v>606431.61426659999</v>
      </c>
      <c r="AB1405" s="2" t="str">
        <f t="shared" si="26"/>
        <v>Royal City28</v>
      </c>
    </row>
    <row r="1406" spans="1:28" x14ac:dyDescent="0.3">
      <c r="A1406" s="6" t="s">
        <v>9</v>
      </c>
      <c r="B1406" s="6">
        <v>29</v>
      </c>
      <c r="C1406" s="1">
        <v>43890</v>
      </c>
      <c r="D1406" s="1">
        <v>43890</v>
      </c>
      <c r="E1406" s="1">
        <v>43908</v>
      </c>
      <c r="F1406">
        <v>34</v>
      </c>
      <c r="G1406" s="1">
        <v>43942</v>
      </c>
      <c r="H1406" s="1">
        <v>43926</v>
      </c>
      <c r="I1406" s="2">
        <v>18804604.79772228</v>
      </c>
      <c r="J1406" s="2">
        <v>13166441.52877116</v>
      </c>
      <c r="K1406" s="2">
        <f>SUMIF('collection only'!D:D,eslam.data!AB1406,'collection only'!E:E)</f>
        <v>12838209.35</v>
      </c>
      <c r="L1406" s="2">
        <v>328411580.23192888</v>
      </c>
      <c r="O1406" s="2">
        <v>16972896.721928898</v>
      </c>
      <c r="U1406" s="2">
        <v>637326.78139739996</v>
      </c>
      <c r="AB1406" s="2" t="str">
        <f t="shared" si="26"/>
        <v>Royal City29</v>
      </c>
    </row>
    <row r="1407" spans="1:28" x14ac:dyDescent="0.3">
      <c r="A1407" s="6" t="s">
        <v>9</v>
      </c>
      <c r="B1407" s="6">
        <v>30</v>
      </c>
      <c r="C1407" s="1">
        <v>43921</v>
      </c>
      <c r="D1407" s="1">
        <v>43921</v>
      </c>
      <c r="E1407" s="1">
        <v>43930</v>
      </c>
      <c r="F1407">
        <v>34</v>
      </c>
      <c r="G1407" s="1">
        <v>43964</v>
      </c>
      <c r="H1407" s="1">
        <v>43956</v>
      </c>
      <c r="I1407" s="2">
        <v>13862319.01423466</v>
      </c>
      <c r="J1407" s="2">
        <v>9831952.1350388527</v>
      </c>
      <c r="K1407" s="2">
        <f>SUMIF('collection only'!D:D,eslam.data!AB1407,'collection only'!E:E)</f>
        <v>9831952.1350388527</v>
      </c>
      <c r="L1407" s="2">
        <v>342273899.24616349</v>
      </c>
      <c r="O1407" s="2">
        <v>14581690.396163501</v>
      </c>
      <c r="U1407" s="2">
        <v>637621.48179625603</v>
      </c>
      <c r="AB1407" s="2" t="str">
        <f t="shared" si="26"/>
        <v>Royal City30</v>
      </c>
    </row>
    <row r="1408" spans="1:28" x14ac:dyDescent="0.3">
      <c r="A1408" s="6" t="s">
        <v>9</v>
      </c>
      <c r="B1408" s="6">
        <v>31</v>
      </c>
      <c r="C1408" s="1">
        <v>43951</v>
      </c>
      <c r="D1408" s="1">
        <v>43951</v>
      </c>
      <c r="E1408" s="1">
        <v>43965</v>
      </c>
      <c r="F1408">
        <v>34</v>
      </c>
      <c r="G1408" s="1">
        <v>43999</v>
      </c>
      <c r="H1408" s="1">
        <v>44014</v>
      </c>
      <c r="I1408" s="2">
        <v>10234077.877596909</v>
      </c>
      <c r="J1408" s="2">
        <v>7550426.1692397892</v>
      </c>
      <c r="K1408" s="2">
        <f>SUMIF('collection only'!D:D,eslam.data!AB1408,'collection only'!E:E)</f>
        <v>6475508.5800000001</v>
      </c>
      <c r="L1408" s="2">
        <v>352507977.12376052</v>
      </c>
      <c r="O1408" s="2">
        <v>12931292.243663499</v>
      </c>
      <c r="U1408" s="2">
        <v>0</v>
      </c>
      <c r="AB1408" s="2" t="str">
        <f t="shared" si="26"/>
        <v>Royal City31</v>
      </c>
    </row>
    <row r="1409" spans="1:28" x14ac:dyDescent="0.3">
      <c r="A1409" s="6" t="s">
        <v>9</v>
      </c>
      <c r="B1409" s="6">
        <v>32</v>
      </c>
      <c r="C1409" s="1">
        <v>43982</v>
      </c>
      <c r="D1409" s="1">
        <v>43982</v>
      </c>
      <c r="E1409" s="1">
        <v>43998</v>
      </c>
      <c r="F1409">
        <v>34</v>
      </c>
      <c r="G1409" s="1">
        <v>44032</v>
      </c>
      <c r="H1409" s="1">
        <v>44020</v>
      </c>
      <c r="I1409" s="2">
        <v>3761397.602324069</v>
      </c>
      <c r="J1409" s="2">
        <v>2648440.2255828981</v>
      </c>
      <c r="K1409" s="2">
        <f>SUMIF('collection only'!D:D,eslam.data!AB1409,'collection only'!E:E)</f>
        <v>2151533.38</v>
      </c>
      <c r="L1409" s="2">
        <v>356269374.72608447</v>
      </c>
      <c r="O1409" s="2">
        <v>12829313.789251501</v>
      </c>
      <c r="U1409" s="2">
        <v>0</v>
      </c>
      <c r="AB1409" s="2" t="str">
        <f t="shared" si="26"/>
        <v>Royal City32</v>
      </c>
    </row>
    <row r="1410" spans="1:28" x14ac:dyDescent="0.3">
      <c r="A1410" s="6" t="s">
        <v>9</v>
      </c>
      <c r="B1410" s="6">
        <v>33</v>
      </c>
      <c r="C1410" s="1">
        <v>44012</v>
      </c>
      <c r="D1410" s="1">
        <v>44012</v>
      </c>
      <c r="E1410" s="1">
        <v>44032</v>
      </c>
      <c r="F1410">
        <v>34</v>
      </c>
      <c r="G1410" s="1">
        <v>44066</v>
      </c>
      <c r="H1410" s="1">
        <v>44055</v>
      </c>
      <c r="I1410" s="2">
        <v>13830917.43515176</v>
      </c>
      <c r="J1410" s="2">
        <v>9101413.8170539141</v>
      </c>
      <c r="K1410" s="2">
        <f>SUMIF('collection only'!D:D,eslam.data!AB1410,'collection only'!E:E)</f>
        <v>9101413.8170539141</v>
      </c>
      <c r="L1410" s="2">
        <v>370100292.16123629</v>
      </c>
      <c r="O1410" s="2">
        <v>14873462.084708299</v>
      </c>
      <c r="U1410" s="2">
        <v>1198898.3783491401</v>
      </c>
      <c r="AB1410" s="2" t="str">
        <f t="shared" si="26"/>
        <v>Royal City33</v>
      </c>
    </row>
    <row r="1411" spans="1:28" x14ac:dyDescent="0.3">
      <c r="A1411" s="6" t="s">
        <v>9</v>
      </c>
      <c r="B1411" s="6">
        <v>34</v>
      </c>
      <c r="C1411" s="1">
        <v>44043</v>
      </c>
      <c r="D1411" s="1">
        <v>44043</v>
      </c>
      <c r="E1411" s="1">
        <v>44059</v>
      </c>
      <c r="F1411">
        <v>34</v>
      </c>
      <c r="G1411" s="1">
        <v>44093</v>
      </c>
      <c r="H1411" s="1">
        <v>44088</v>
      </c>
      <c r="I1411" s="2">
        <v>7811639.6921140552</v>
      </c>
      <c r="J1411" s="2">
        <v>5373442.9261074662</v>
      </c>
      <c r="K1411" s="2">
        <f>SUMIF('collection only'!D:D,eslam.data!AB1411,'collection only'!E:E)</f>
        <v>5373442.9261074662</v>
      </c>
      <c r="L1411" s="2">
        <v>377911931.85335028</v>
      </c>
      <c r="O1411" s="2">
        <v>13214988.456708301</v>
      </c>
      <c r="U1411" s="2">
        <v>1376502.8421817401</v>
      </c>
      <c r="AB1411" s="2" t="str">
        <f t="shared" ref="AB1411:AB1474" si="27">A1411&amp;B1411</f>
        <v>Royal City34</v>
      </c>
    </row>
    <row r="1412" spans="1:28" x14ac:dyDescent="0.3">
      <c r="A1412" s="6" t="s">
        <v>9</v>
      </c>
      <c r="B1412" s="6">
        <v>35</v>
      </c>
      <c r="C1412" s="1">
        <v>44074</v>
      </c>
      <c r="D1412" s="1">
        <v>44074</v>
      </c>
      <c r="E1412" s="1">
        <v>44090</v>
      </c>
      <c r="F1412">
        <v>34</v>
      </c>
      <c r="G1412" s="1">
        <v>44124</v>
      </c>
      <c r="H1412" s="1">
        <v>44109</v>
      </c>
      <c r="I1412" s="2">
        <v>3980750.522237957</v>
      </c>
      <c r="J1412" s="2">
        <v>3237336.5862955451</v>
      </c>
      <c r="K1412" s="2">
        <f>SUMIF('collection only'!D:D,eslam.data!AB1412,'collection only'!E:E)</f>
        <v>3237336.5862955451</v>
      </c>
      <c r="L1412" s="2">
        <v>381892682.3755883</v>
      </c>
      <c r="O1412" s="2">
        <v>10629015.992708299</v>
      </c>
      <c r="U1412" s="2">
        <v>1052872.9373242401</v>
      </c>
      <c r="AB1412" s="2" t="str">
        <f t="shared" si="27"/>
        <v>Royal City35</v>
      </c>
    </row>
    <row r="1413" spans="1:28" x14ac:dyDescent="0.3">
      <c r="A1413" s="6" t="s">
        <v>9</v>
      </c>
      <c r="B1413" s="6">
        <v>36</v>
      </c>
      <c r="C1413" s="1">
        <v>44104</v>
      </c>
      <c r="D1413" s="1">
        <v>44104</v>
      </c>
      <c r="E1413" s="1">
        <v>44115</v>
      </c>
      <c r="F1413">
        <v>34</v>
      </c>
      <c r="G1413" s="1">
        <v>44149</v>
      </c>
      <c r="H1413" s="1">
        <v>44132</v>
      </c>
      <c r="I1413" s="2">
        <v>8343396.9284319878</v>
      </c>
      <c r="J1413" s="2">
        <v>5231425.1900000004</v>
      </c>
      <c r="K1413" s="2">
        <f>SUMIF('collection only'!D:D,eslam.data!AB1413,'collection only'!E:E)</f>
        <v>5231425.1900000004</v>
      </c>
      <c r="L1413" s="2">
        <v>390236079.30402029</v>
      </c>
      <c r="O1413" s="2">
        <v>10856647.440408301</v>
      </c>
      <c r="U1413" s="2">
        <v>1034872.93732424</v>
      </c>
      <c r="AB1413" s="2" t="str">
        <f t="shared" si="27"/>
        <v>Royal City36</v>
      </c>
    </row>
    <row r="1414" spans="1:28" x14ac:dyDescent="0.3">
      <c r="A1414" s="6" t="s">
        <v>9</v>
      </c>
      <c r="B1414" s="6">
        <v>37</v>
      </c>
      <c r="C1414" s="1">
        <v>44135</v>
      </c>
      <c r="D1414" s="1">
        <v>44135</v>
      </c>
      <c r="E1414" s="1">
        <v>44142</v>
      </c>
      <c r="F1414">
        <v>34</v>
      </c>
      <c r="G1414" s="1">
        <v>44176</v>
      </c>
      <c r="H1414" s="1">
        <v>44161</v>
      </c>
      <c r="I1414" s="2">
        <v>5412454.8663220406</v>
      </c>
      <c r="J1414" s="2">
        <v>5574033.5344054699</v>
      </c>
      <c r="K1414" s="2">
        <f>SUMIF('collection only'!D:D,eslam.data!AB1414,'collection only'!E:E)</f>
        <v>3663343.67</v>
      </c>
      <c r="L1414" s="2">
        <v>395648534.17034233</v>
      </c>
      <c r="O1414" s="2">
        <v>7933674.7404082986</v>
      </c>
      <c r="U1414" s="2">
        <v>998604.33532424096</v>
      </c>
      <c r="AB1414" s="2" t="str">
        <f t="shared" si="27"/>
        <v>Royal City37</v>
      </c>
    </row>
    <row r="1415" spans="1:28" x14ac:dyDescent="0.3">
      <c r="A1415" s="6" t="s">
        <v>9</v>
      </c>
      <c r="B1415" s="6">
        <v>38</v>
      </c>
      <c r="C1415" s="1">
        <v>44165</v>
      </c>
      <c r="D1415" s="1">
        <v>44165</v>
      </c>
      <c r="E1415" s="1">
        <v>44179</v>
      </c>
      <c r="F1415">
        <v>34</v>
      </c>
      <c r="G1415" s="1">
        <v>44213</v>
      </c>
      <c r="H1415" s="1">
        <v>44201</v>
      </c>
      <c r="I1415" s="2">
        <v>3712322.3219479918</v>
      </c>
      <c r="J1415" s="2">
        <v>3838809.886497438</v>
      </c>
      <c r="K1415" s="2">
        <f>SUMIF('collection only'!D:D,eslam.data!AB1415,'collection only'!E:E)</f>
        <v>2267127.8800000008</v>
      </c>
      <c r="L1415" s="2">
        <v>399360856.49229032</v>
      </c>
      <c r="O1415" s="2">
        <v>6223962.4617082998</v>
      </c>
      <c r="U1415" s="2">
        <v>944047.29820885602</v>
      </c>
      <c r="AB1415" s="2" t="str">
        <f t="shared" si="27"/>
        <v>Royal City38</v>
      </c>
    </row>
    <row r="1416" spans="1:28" x14ac:dyDescent="0.3">
      <c r="A1416" s="6" t="s">
        <v>9</v>
      </c>
      <c r="B1416" s="6">
        <v>39</v>
      </c>
      <c r="C1416" s="1">
        <v>44196</v>
      </c>
      <c r="D1416" s="1">
        <v>44196</v>
      </c>
      <c r="E1416" s="1">
        <v>44209</v>
      </c>
      <c r="F1416">
        <v>34</v>
      </c>
      <c r="G1416" s="1">
        <v>44243</v>
      </c>
      <c r="H1416" s="1">
        <v>44230</v>
      </c>
      <c r="I1416" s="2">
        <v>1174176.5076029899</v>
      </c>
      <c r="J1416" s="2">
        <v>1002773.1925886869</v>
      </c>
      <c r="K1416" s="2">
        <f>SUMIF('collection only'!D:D,eslam.data!AB1416,'collection only'!E:E)</f>
        <v>1002773.1925886869</v>
      </c>
      <c r="L1416" s="2">
        <v>400535032.99989331</v>
      </c>
      <c r="O1416" s="2">
        <v>6288699.0447083004</v>
      </c>
      <c r="U1416" s="2">
        <v>899047.29820885602</v>
      </c>
      <c r="AB1416" s="2" t="str">
        <f t="shared" si="27"/>
        <v>Royal City39</v>
      </c>
    </row>
    <row r="1417" spans="1:28" x14ac:dyDescent="0.3">
      <c r="A1417" s="6" t="s">
        <v>9</v>
      </c>
      <c r="B1417" s="6">
        <v>40</v>
      </c>
      <c r="C1417" s="1">
        <v>44255</v>
      </c>
      <c r="D1417" s="1">
        <v>44255</v>
      </c>
      <c r="E1417" s="1">
        <v>44264</v>
      </c>
      <c r="F1417">
        <v>34</v>
      </c>
      <c r="G1417" s="1">
        <v>44298</v>
      </c>
      <c r="H1417" s="1">
        <v>44298</v>
      </c>
      <c r="I1417" s="2">
        <v>5847326.4556019902</v>
      </c>
      <c r="J1417" s="2">
        <v>5979686.671603322</v>
      </c>
      <c r="K1417" s="2">
        <f>SUMIF('collection only'!D:D,eslam.data!AB1417,'collection only'!E:E)</f>
        <v>5979686.6699999999</v>
      </c>
      <c r="L1417" s="2">
        <v>406382359.4554953</v>
      </c>
      <c r="O1417" s="2">
        <v>4784431.8697083006</v>
      </c>
      <c r="U1417" s="2">
        <v>823521.45688135596</v>
      </c>
      <c r="AB1417" s="2" t="str">
        <f t="shared" si="27"/>
        <v>Royal City40</v>
      </c>
    </row>
    <row r="1418" spans="1:28" x14ac:dyDescent="0.3">
      <c r="A1418" s="6" t="s">
        <v>9</v>
      </c>
      <c r="B1418" s="6">
        <v>41</v>
      </c>
      <c r="C1418" s="1">
        <v>44439</v>
      </c>
      <c r="D1418" s="1">
        <v>44440</v>
      </c>
      <c r="E1418" s="1">
        <v>44458</v>
      </c>
      <c r="F1418">
        <v>34</v>
      </c>
      <c r="G1418" s="1">
        <v>44492</v>
      </c>
      <c r="H1418" s="1">
        <v>44501</v>
      </c>
      <c r="I1418" s="2">
        <v>5256684.0377396941</v>
      </c>
      <c r="J1418" s="2">
        <v>5714023.3138359794</v>
      </c>
      <c r="K1418" s="2">
        <f>SUMIF('collection only'!D:D,eslam.data!AB1418,'collection only'!E:E)</f>
        <v>5714023.3138359804</v>
      </c>
      <c r="L1418" s="2">
        <v>411639043.49323499</v>
      </c>
      <c r="O1418" s="2">
        <v>3493730</v>
      </c>
      <c r="U1418" s="2">
        <v>414348.81069674098</v>
      </c>
      <c r="AB1418" s="2" t="str">
        <f t="shared" si="27"/>
        <v>Royal City41</v>
      </c>
    </row>
    <row r="1419" spans="1:28" x14ac:dyDescent="0.3">
      <c r="A1419" s="6" t="s">
        <v>9</v>
      </c>
      <c r="B1419" s="6">
        <v>42</v>
      </c>
      <c r="C1419" s="1">
        <v>44926</v>
      </c>
      <c r="D1419" s="1">
        <v>44936</v>
      </c>
      <c r="E1419" s="1">
        <v>44968</v>
      </c>
      <c r="F1419">
        <v>34</v>
      </c>
      <c r="G1419" s="1">
        <v>45002</v>
      </c>
      <c r="H1419" s="1">
        <v>44970</v>
      </c>
      <c r="I1419" s="2">
        <v>7571387.8467649817</v>
      </c>
      <c r="J1419" s="2">
        <v>29397549.59</v>
      </c>
      <c r="K1419" s="2">
        <f>SUMIF('collection only'!D:D,eslam.data!AB1419,'collection only'!E:E)</f>
        <v>35161782.799999997</v>
      </c>
      <c r="L1419" s="2">
        <v>419210431.33999997</v>
      </c>
      <c r="O1419" s="2">
        <v>715168.5</v>
      </c>
      <c r="P1419" s="2">
        <v>18621503.120000001</v>
      </c>
      <c r="R1419" s="2">
        <v>45928934.700000003</v>
      </c>
      <c r="U1419" s="2">
        <v>225000</v>
      </c>
      <c r="AB1419" s="2" t="str">
        <f t="shared" si="27"/>
        <v>Royal City42</v>
      </c>
    </row>
    <row r="1420" spans="1:28" x14ac:dyDescent="0.3">
      <c r="A1420" s="6" t="s">
        <v>9</v>
      </c>
      <c r="B1420" s="6">
        <v>43</v>
      </c>
      <c r="C1420" s="1">
        <v>45138</v>
      </c>
      <c r="D1420" s="1">
        <v>45146</v>
      </c>
      <c r="E1420" s="1">
        <v>45158</v>
      </c>
      <c r="F1420">
        <v>34</v>
      </c>
      <c r="G1420" s="1">
        <v>45192</v>
      </c>
      <c r="H1420" s="1">
        <v>45173</v>
      </c>
      <c r="I1420" s="2">
        <v>13484961.26000005</v>
      </c>
      <c r="J1420" s="2">
        <v>13488633.460000001</v>
      </c>
      <c r="K1420" s="2">
        <f>SUMIF('collection only'!D:D,eslam.data!AB1420,'collection only'!E:E)</f>
        <v>0</v>
      </c>
      <c r="L1420" s="2">
        <v>432695392.60000002</v>
      </c>
      <c r="P1420" s="2">
        <v>18307280.079999998</v>
      </c>
      <c r="R1420" s="2">
        <v>46946119.049999997</v>
      </c>
      <c r="U1420" s="2">
        <v>225000</v>
      </c>
      <c r="AB1420" s="2" t="str">
        <f t="shared" si="27"/>
        <v>Royal City43</v>
      </c>
    </row>
    <row r="1421" spans="1:28" x14ac:dyDescent="0.3">
      <c r="A1421" s="6" t="s">
        <v>43</v>
      </c>
      <c r="B1421" s="6">
        <v>1</v>
      </c>
      <c r="C1421" s="1">
        <v>43677</v>
      </c>
      <c r="D1421" s="1">
        <v>43677</v>
      </c>
      <c r="E1421" s="1">
        <v>43683</v>
      </c>
      <c r="F1421">
        <v>34</v>
      </c>
      <c r="G1421" s="1">
        <v>43717</v>
      </c>
      <c r="J1421" s="2">
        <v>1800000</v>
      </c>
      <c r="K1421" s="2">
        <f>SUMIF('collection only'!D:D,eslam.data!AB1421,'collection only'!E:E)</f>
        <v>1782000</v>
      </c>
      <c r="U1421" s="2">
        <v>0</v>
      </c>
      <c r="AB1421" s="2" t="str">
        <f t="shared" si="27"/>
        <v>Royal City - Landscape1</v>
      </c>
    </row>
    <row r="1422" spans="1:28" x14ac:dyDescent="0.3">
      <c r="A1422" s="6" t="s">
        <v>43</v>
      </c>
      <c r="B1422" s="6">
        <v>2</v>
      </c>
      <c r="C1422" s="1">
        <v>43708</v>
      </c>
      <c r="D1422" s="1">
        <v>43708</v>
      </c>
      <c r="E1422" s="1">
        <v>43719</v>
      </c>
      <c r="F1422">
        <v>34</v>
      </c>
      <c r="G1422" s="1">
        <v>43753</v>
      </c>
      <c r="H1422" s="1">
        <v>43733</v>
      </c>
      <c r="J1422" s="2">
        <v>4032037.5</v>
      </c>
      <c r="K1422" s="2">
        <f>SUMIF('collection only'!D:D,eslam.data!AB1422,'collection only'!E:E)</f>
        <v>4014037.5</v>
      </c>
      <c r="O1422" s="2">
        <v>2976050</v>
      </c>
      <c r="U1422" s="2">
        <v>0</v>
      </c>
      <c r="AB1422" s="2" t="str">
        <f t="shared" si="27"/>
        <v>Royal City - Landscape2</v>
      </c>
    </row>
    <row r="1423" spans="1:28" x14ac:dyDescent="0.3">
      <c r="A1423" s="6" t="s">
        <v>43</v>
      </c>
      <c r="B1423" s="6">
        <v>3</v>
      </c>
      <c r="C1423" s="1">
        <v>43738</v>
      </c>
      <c r="D1423" s="1">
        <v>43738</v>
      </c>
      <c r="E1423" s="1">
        <v>43747</v>
      </c>
      <c r="F1423">
        <v>34</v>
      </c>
      <c r="G1423" s="1">
        <v>43781</v>
      </c>
      <c r="H1423" s="1">
        <v>43761</v>
      </c>
      <c r="I1423" s="2">
        <v>341000</v>
      </c>
      <c r="J1423" s="2">
        <v>2443214.8874999988</v>
      </c>
      <c r="K1423" s="2">
        <f>SUMIF('collection only'!D:D,eslam.data!AB1423,'collection only'!E:E)</f>
        <v>2421804.9</v>
      </c>
      <c r="L1423" s="2">
        <v>341000</v>
      </c>
      <c r="O1423" s="2">
        <v>3475619.85</v>
      </c>
      <c r="U1423" s="2">
        <v>0</v>
      </c>
      <c r="AB1423" s="2" t="str">
        <f t="shared" si="27"/>
        <v>Royal City - Landscape3</v>
      </c>
    </row>
    <row r="1424" spans="1:28" x14ac:dyDescent="0.3">
      <c r="A1424" s="6" t="s">
        <v>43</v>
      </c>
      <c r="B1424" s="6">
        <v>4</v>
      </c>
      <c r="C1424" s="1">
        <v>43769</v>
      </c>
      <c r="D1424" s="1">
        <v>43768</v>
      </c>
      <c r="E1424" s="1">
        <v>43776</v>
      </c>
      <c r="F1424">
        <v>34</v>
      </c>
      <c r="G1424" s="1">
        <v>43810</v>
      </c>
      <c r="H1424" s="1">
        <v>43824</v>
      </c>
      <c r="I1424" s="2">
        <v>2839877.788125</v>
      </c>
      <c r="J1424" s="2">
        <v>4441415.4420234365</v>
      </c>
      <c r="K1424" s="2">
        <f>SUMIF('collection only'!D:D,eslam.data!AB1424,'collection only'!E:E)</f>
        <v>4390934.75</v>
      </c>
      <c r="L1424" s="2">
        <v>3180877.788125</v>
      </c>
      <c r="O1424" s="2">
        <v>4015635.4284999999</v>
      </c>
      <c r="U1424" s="2">
        <v>0</v>
      </c>
      <c r="AB1424" s="2" t="str">
        <f t="shared" si="27"/>
        <v>Royal City - Landscape4</v>
      </c>
    </row>
    <row r="1425" spans="1:28" x14ac:dyDescent="0.3">
      <c r="A1425" s="6" t="s">
        <v>43</v>
      </c>
      <c r="B1425" s="6">
        <v>5</v>
      </c>
      <c r="C1425" s="1">
        <v>43799</v>
      </c>
      <c r="D1425" s="1">
        <v>43799</v>
      </c>
      <c r="E1425" s="1">
        <v>43809</v>
      </c>
      <c r="F1425">
        <v>34</v>
      </c>
      <c r="G1425" s="1">
        <v>43843</v>
      </c>
      <c r="H1425" s="1">
        <v>43835</v>
      </c>
      <c r="I1425" s="2">
        <v>5896802.2264564987</v>
      </c>
      <c r="J1425" s="2">
        <v>7147476.0332094952</v>
      </c>
      <c r="K1425" s="2">
        <f>SUMIF('collection only'!D:D,eslam.data!AB1425,'collection only'!E:E)</f>
        <v>7060326.7999999998</v>
      </c>
      <c r="L1425" s="2">
        <v>9077680.0145814996</v>
      </c>
      <c r="O1425" s="2">
        <v>4953961.1349999998</v>
      </c>
      <c r="U1425" s="2">
        <v>0</v>
      </c>
      <c r="AB1425" s="2" t="str">
        <f t="shared" si="27"/>
        <v>Royal City - Landscape5</v>
      </c>
    </row>
    <row r="1426" spans="1:28" x14ac:dyDescent="0.3">
      <c r="A1426" s="6" t="s">
        <v>43</v>
      </c>
      <c r="B1426" s="6">
        <v>6</v>
      </c>
      <c r="C1426" s="1">
        <v>43830</v>
      </c>
      <c r="D1426" s="1">
        <v>43830</v>
      </c>
      <c r="E1426" s="1">
        <v>43843</v>
      </c>
      <c r="F1426">
        <v>34</v>
      </c>
      <c r="G1426" s="1">
        <v>43877</v>
      </c>
      <c r="H1426" s="1">
        <v>43871</v>
      </c>
      <c r="I1426" s="2">
        <v>12932194.615418499</v>
      </c>
      <c r="J1426" s="2">
        <v>9619287.6699999999</v>
      </c>
      <c r="K1426" s="2">
        <f>SUMIF('collection only'!D:D,eslam.data!AB1426,'collection only'!E:E)</f>
        <v>9240902.25</v>
      </c>
      <c r="L1426" s="2">
        <v>22009874.629999999</v>
      </c>
      <c r="O1426" s="2">
        <v>4200873.67</v>
      </c>
      <c r="U1426" s="2">
        <v>0</v>
      </c>
      <c r="AB1426" s="2" t="str">
        <f t="shared" si="27"/>
        <v>Royal City - Landscape6</v>
      </c>
    </row>
    <row r="1427" spans="1:28" x14ac:dyDescent="0.3">
      <c r="A1427" s="6" t="s">
        <v>43</v>
      </c>
      <c r="B1427" s="6">
        <v>7</v>
      </c>
      <c r="C1427" s="1">
        <v>43861</v>
      </c>
      <c r="D1427" s="1">
        <v>43861</v>
      </c>
      <c r="E1427" s="1">
        <v>43872</v>
      </c>
      <c r="F1427">
        <v>34</v>
      </c>
      <c r="G1427" s="1">
        <v>43906</v>
      </c>
      <c r="H1427" s="1">
        <v>43906</v>
      </c>
      <c r="I1427" s="2">
        <v>6479189.8548709489</v>
      </c>
      <c r="J1427" s="2">
        <v>6246175.7955358401</v>
      </c>
      <c r="K1427" s="2">
        <f>SUMIF('collection only'!D:D,eslam.data!AB1427,'collection only'!E:E)</f>
        <v>6442723.3499999996</v>
      </c>
      <c r="L1427" s="2">
        <v>28489064.484870952</v>
      </c>
      <c r="O1427" s="2">
        <v>5725958.7255000006</v>
      </c>
      <c r="U1427" s="2">
        <v>0</v>
      </c>
      <c r="AB1427" s="2" t="str">
        <f t="shared" si="27"/>
        <v>Royal City - Landscape7</v>
      </c>
    </row>
    <row r="1428" spans="1:28" x14ac:dyDescent="0.3">
      <c r="A1428" s="6" t="s">
        <v>43</v>
      </c>
      <c r="B1428" s="6">
        <v>8</v>
      </c>
      <c r="C1428" s="1">
        <v>43890</v>
      </c>
      <c r="D1428" s="1">
        <v>43890</v>
      </c>
      <c r="E1428" s="1">
        <v>43907</v>
      </c>
      <c r="F1428">
        <v>34</v>
      </c>
      <c r="G1428" s="1">
        <v>43941</v>
      </c>
      <c r="H1428" s="1">
        <v>43926</v>
      </c>
      <c r="I1428" s="2">
        <v>17137734.282245159</v>
      </c>
      <c r="J1428" s="2">
        <v>12899186.07473056</v>
      </c>
      <c r="K1428" s="2">
        <f>SUMIF('collection only'!D:D,eslam.data!AB1428,'collection only'!E:E)</f>
        <v>12356243.75</v>
      </c>
      <c r="L1428" s="2">
        <v>45626798.767116107</v>
      </c>
      <c r="O1428" s="2">
        <v>4930252.4954499993</v>
      </c>
      <c r="U1428" s="2">
        <v>0</v>
      </c>
      <c r="AB1428" s="2" t="str">
        <f t="shared" si="27"/>
        <v>Royal City - Landscape8</v>
      </c>
    </row>
    <row r="1429" spans="1:28" x14ac:dyDescent="0.3">
      <c r="A1429" s="6" t="s">
        <v>43</v>
      </c>
      <c r="B1429" s="6">
        <v>9</v>
      </c>
      <c r="C1429" s="1">
        <v>43921</v>
      </c>
      <c r="D1429" s="1">
        <v>43921</v>
      </c>
      <c r="E1429" s="1">
        <v>43930</v>
      </c>
      <c r="F1429">
        <v>34</v>
      </c>
      <c r="G1429" s="1">
        <v>43964</v>
      </c>
      <c r="H1429" s="1">
        <v>43956</v>
      </c>
      <c r="I1429" s="2">
        <v>6296234.5253016278</v>
      </c>
      <c r="J1429" s="2">
        <v>4988413.7415875345</v>
      </c>
      <c r="K1429" s="2">
        <f>SUMIF('collection only'!D:D,eslam.data!AB1429,'collection only'!E:E)</f>
        <v>4886117.91</v>
      </c>
      <c r="L1429" s="2">
        <v>51923033.292417727</v>
      </c>
      <c r="O1429" s="2">
        <v>4970424.5660000006</v>
      </c>
      <c r="U1429" s="2">
        <v>0</v>
      </c>
      <c r="AB1429" s="2" t="str">
        <f t="shared" si="27"/>
        <v>Royal City - Landscape9</v>
      </c>
    </row>
    <row r="1430" spans="1:28" x14ac:dyDescent="0.3">
      <c r="A1430" s="6" t="s">
        <v>43</v>
      </c>
      <c r="B1430" s="6">
        <v>10</v>
      </c>
      <c r="C1430" s="1">
        <v>43951</v>
      </c>
      <c r="D1430" s="1">
        <v>43951</v>
      </c>
      <c r="E1430" s="1">
        <v>43969</v>
      </c>
      <c r="F1430">
        <v>34</v>
      </c>
      <c r="G1430" s="1">
        <v>44003</v>
      </c>
      <c r="H1430" s="1">
        <v>44014</v>
      </c>
      <c r="I1430" s="2">
        <v>3937848.8970131581</v>
      </c>
      <c r="J1430" s="2">
        <v>3101056.0063978578</v>
      </c>
      <c r="K1430" s="2">
        <f>SUMIF('collection only'!D:D,eslam.data!AB1430,'collection only'!E:E)</f>
        <v>3061010.97</v>
      </c>
      <c r="L1430" s="2">
        <v>55860882.189430892</v>
      </c>
      <c r="O1430" s="2">
        <v>4970424.5660000006</v>
      </c>
      <c r="U1430" s="2">
        <v>0</v>
      </c>
      <c r="AB1430" s="2" t="str">
        <f t="shared" si="27"/>
        <v>Royal City - Landscape10</v>
      </c>
    </row>
    <row r="1431" spans="1:28" x14ac:dyDescent="0.3">
      <c r="A1431" s="6" t="s">
        <v>43</v>
      </c>
      <c r="B1431" s="6">
        <v>11</v>
      </c>
      <c r="C1431" s="1">
        <v>43982</v>
      </c>
      <c r="D1431" s="1">
        <v>43982</v>
      </c>
      <c r="E1431" s="1">
        <v>43998</v>
      </c>
      <c r="F1431">
        <v>34</v>
      </c>
      <c r="G1431" s="1">
        <v>44032</v>
      </c>
      <c r="H1431" s="1">
        <v>44020</v>
      </c>
      <c r="I1431" s="2">
        <v>5192701.4936671183</v>
      </c>
      <c r="J1431" s="2">
        <v>3973857.7360128462</v>
      </c>
      <c r="K1431" s="2">
        <f>SUMIF('collection only'!D:D,eslam.data!AB1431,'collection only'!E:E)</f>
        <v>4947910.42</v>
      </c>
      <c r="L1431" s="2">
        <v>61053583.683098011</v>
      </c>
      <c r="O1431" s="2">
        <v>4816564.9790000003</v>
      </c>
      <c r="U1431" s="2">
        <v>0</v>
      </c>
      <c r="AB1431" s="2" t="str">
        <f t="shared" si="27"/>
        <v>Royal City - Landscape11</v>
      </c>
    </row>
    <row r="1432" spans="1:28" x14ac:dyDescent="0.3">
      <c r="A1432" s="6" t="s">
        <v>43</v>
      </c>
      <c r="B1432" s="6">
        <v>12</v>
      </c>
      <c r="C1432" s="1">
        <v>44012</v>
      </c>
      <c r="D1432" s="1">
        <v>44012</v>
      </c>
      <c r="E1432" s="1">
        <v>44031</v>
      </c>
      <c r="F1432">
        <v>34</v>
      </c>
      <c r="G1432" s="1">
        <v>44065</v>
      </c>
      <c r="H1432" s="1">
        <v>44055</v>
      </c>
      <c r="I1432" s="2">
        <v>8940402.3014472499</v>
      </c>
      <c r="J1432" s="2">
        <v>7029456.415514715</v>
      </c>
      <c r="K1432" s="2">
        <f>SUMIF('collection only'!D:D,eslam.data!AB1432,'collection only'!E:E)</f>
        <v>7029456.415514715</v>
      </c>
      <c r="L1432" s="2">
        <v>69993985.984545261</v>
      </c>
      <c r="O1432" s="2">
        <v>6160052.1105000004</v>
      </c>
      <c r="U1432" s="2">
        <v>0</v>
      </c>
      <c r="AB1432" s="2" t="str">
        <f t="shared" si="27"/>
        <v>Royal City - Landscape12</v>
      </c>
    </row>
    <row r="1433" spans="1:28" x14ac:dyDescent="0.3">
      <c r="A1433" s="6" t="s">
        <v>43</v>
      </c>
      <c r="B1433" s="6">
        <v>13</v>
      </c>
      <c r="C1433" s="1">
        <v>44043</v>
      </c>
      <c r="D1433" s="1">
        <v>44043</v>
      </c>
      <c r="E1433" s="1">
        <v>44059</v>
      </c>
      <c r="F1433">
        <v>34</v>
      </c>
      <c r="G1433" s="1">
        <v>44093</v>
      </c>
      <c r="H1433" s="1">
        <v>44081</v>
      </c>
      <c r="I1433" s="2">
        <v>3598777.117890581</v>
      </c>
      <c r="J1433" s="2">
        <v>2173267.6157138199</v>
      </c>
      <c r="K1433" s="2">
        <f>SUMIF('collection only'!D:D,eslam.data!AB1433,'collection only'!E:E)</f>
        <v>2173267.6157138199</v>
      </c>
      <c r="L1433" s="2">
        <v>73592763.102435842</v>
      </c>
      <c r="O1433" s="2">
        <v>4428817.7409999995</v>
      </c>
      <c r="U1433" s="2">
        <v>0</v>
      </c>
      <c r="AB1433" s="2" t="str">
        <f t="shared" si="27"/>
        <v>Royal City - Landscape13</v>
      </c>
    </row>
    <row r="1434" spans="1:28" x14ac:dyDescent="0.3">
      <c r="A1434" s="6" t="s">
        <v>43</v>
      </c>
      <c r="B1434" s="6">
        <v>14</v>
      </c>
      <c r="C1434" s="1">
        <v>44074</v>
      </c>
      <c r="D1434" s="1">
        <v>44074</v>
      </c>
      <c r="E1434" s="1">
        <v>44090</v>
      </c>
      <c r="F1434">
        <v>34</v>
      </c>
      <c r="G1434" s="1">
        <v>44124</v>
      </c>
      <c r="H1434" s="1">
        <v>44109</v>
      </c>
      <c r="I1434" s="2">
        <v>2137131.0839797412</v>
      </c>
      <c r="J1434" s="2">
        <v>1308214.7555090641</v>
      </c>
      <c r="K1434" s="2">
        <f>SUMIF('collection only'!D:D,eslam.data!AB1434,'collection only'!E:E)</f>
        <v>1308214.7555090636</v>
      </c>
      <c r="L1434" s="2">
        <v>75729894.186415583</v>
      </c>
      <c r="O1434" s="2">
        <v>3929116.4434999991</v>
      </c>
      <c r="U1434" s="2">
        <v>0</v>
      </c>
      <c r="AB1434" s="2" t="str">
        <f t="shared" si="27"/>
        <v>Royal City - Landscape14</v>
      </c>
    </row>
    <row r="1435" spans="1:28" x14ac:dyDescent="0.3">
      <c r="A1435" s="6" t="s">
        <v>43</v>
      </c>
      <c r="B1435" s="6">
        <v>15</v>
      </c>
      <c r="C1435" s="1">
        <v>44104</v>
      </c>
      <c r="D1435" s="1">
        <v>44104</v>
      </c>
      <c r="E1435" s="1">
        <v>44115</v>
      </c>
      <c r="F1435">
        <v>34</v>
      </c>
      <c r="G1435" s="1">
        <v>44149</v>
      </c>
      <c r="H1435" s="1">
        <v>44132</v>
      </c>
      <c r="I1435" s="2">
        <v>3135305.5981386448</v>
      </c>
      <c r="J1435" s="2">
        <v>2272705.37</v>
      </c>
      <c r="K1435" s="2">
        <f>SUMIF('collection only'!D:D,eslam.data!AB1435,'collection only'!E:E)</f>
        <v>2272705.37</v>
      </c>
      <c r="L1435" s="2">
        <v>78865199.784554228</v>
      </c>
      <c r="O1435" s="2">
        <v>3708912.5587499989</v>
      </c>
      <c r="U1435" s="2">
        <v>0</v>
      </c>
      <c r="AB1435" s="2" t="str">
        <f t="shared" si="27"/>
        <v>Royal City - Landscape15</v>
      </c>
    </row>
    <row r="1436" spans="1:28" x14ac:dyDescent="0.3">
      <c r="A1436" s="6" t="s">
        <v>43</v>
      </c>
      <c r="B1436" s="6">
        <v>16</v>
      </c>
      <c r="C1436" s="1">
        <v>44135</v>
      </c>
      <c r="D1436" s="1">
        <v>44135</v>
      </c>
      <c r="E1436" s="1">
        <v>44144</v>
      </c>
      <c r="F1436">
        <v>34</v>
      </c>
      <c r="G1436" s="1">
        <v>44178</v>
      </c>
      <c r="H1436" s="1">
        <v>44161</v>
      </c>
      <c r="I1436" s="2">
        <v>1582061.262157053</v>
      </c>
      <c r="J1436" s="2">
        <v>853478.48</v>
      </c>
      <c r="K1436" s="2">
        <f>SUMIF('collection only'!D:D,eslam.data!AB1436,'collection only'!E:E)</f>
        <v>650222.94326240104</v>
      </c>
      <c r="L1436" s="2">
        <v>80447261.046711281</v>
      </c>
      <c r="O1436" s="2">
        <v>3206907.7650000001</v>
      </c>
      <c r="U1436" s="2">
        <v>0</v>
      </c>
      <c r="AB1436" s="2" t="str">
        <f t="shared" si="27"/>
        <v>Royal City - Landscape16</v>
      </c>
    </row>
    <row r="1437" spans="1:28" x14ac:dyDescent="0.3">
      <c r="A1437" s="6" t="s">
        <v>43</v>
      </c>
      <c r="B1437" s="6">
        <v>17</v>
      </c>
      <c r="C1437" s="1">
        <v>44165</v>
      </c>
      <c r="D1437" s="1">
        <v>44165</v>
      </c>
      <c r="E1437" s="1">
        <v>44179</v>
      </c>
      <c r="F1437">
        <v>34</v>
      </c>
      <c r="G1437" s="1">
        <v>44213</v>
      </c>
      <c r="H1437" s="1">
        <v>44201</v>
      </c>
      <c r="I1437" s="2">
        <v>3716309.826065049</v>
      </c>
      <c r="J1437" s="2">
        <v>2058324.55</v>
      </c>
      <c r="K1437" s="2">
        <f>SUMIF('collection only'!D:D,eslam.data!AB1437,'collection only'!E:E)</f>
        <v>2820044.2305430733</v>
      </c>
      <c r="L1437" s="2">
        <v>84163570.87277633</v>
      </c>
      <c r="O1437" s="2">
        <v>1876563.0149999999</v>
      </c>
      <c r="U1437" s="2">
        <v>45000</v>
      </c>
      <c r="AB1437" s="2" t="str">
        <f t="shared" si="27"/>
        <v>Royal City - Landscape17</v>
      </c>
    </row>
    <row r="1438" spans="1:28" x14ac:dyDescent="0.3">
      <c r="A1438" s="6" t="s">
        <v>43</v>
      </c>
      <c r="B1438" s="6">
        <v>18</v>
      </c>
      <c r="C1438" s="1">
        <v>44196</v>
      </c>
      <c r="D1438" s="1">
        <v>44196</v>
      </c>
      <c r="E1438" s="1">
        <v>44209</v>
      </c>
      <c r="F1438">
        <v>34</v>
      </c>
      <c r="G1438" s="1">
        <v>44243</v>
      </c>
      <c r="H1438" s="1">
        <v>44230</v>
      </c>
      <c r="I1438" s="2">
        <v>1163660.873648867</v>
      </c>
      <c r="J1438" s="2">
        <v>819297.08162349463</v>
      </c>
      <c r="K1438" s="2">
        <f>SUMIF('collection only'!D:D,eslam.data!AB1438,'collection only'!E:E)</f>
        <v>819297.08162349463</v>
      </c>
      <c r="L1438" s="2">
        <v>85327231.746425197</v>
      </c>
      <c r="O1438" s="2">
        <v>1969454.449</v>
      </c>
      <c r="U1438" s="2">
        <v>0</v>
      </c>
      <c r="AB1438" s="2" t="str">
        <f t="shared" si="27"/>
        <v>Royal City - Landscape18</v>
      </c>
    </row>
    <row r="1439" spans="1:28" x14ac:dyDescent="0.3">
      <c r="A1439" s="6" t="s">
        <v>43</v>
      </c>
      <c r="B1439" s="6">
        <v>19</v>
      </c>
      <c r="C1439" s="1">
        <v>44227</v>
      </c>
      <c r="D1439" s="1">
        <v>44227</v>
      </c>
      <c r="E1439" s="1">
        <v>44236</v>
      </c>
      <c r="F1439">
        <v>34</v>
      </c>
      <c r="G1439" s="1">
        <v>44270</v>
      </c>
      <c r="H1439" s="1">
        <v>44257</v>
      </c>
      <c r="I1439" s="2">
        <v>2029657.833751664</v>
      </c>
      <c r="J1439" s="2">
        <v>1116339.8934675311</v>
      </c>
      <c r="K1439" s="2">
        <f>SUMIF('collection only'!D:D,eslam.data!AB1439,'collection only'!E:E)</f>
        <v>1116339.8934675306</v>
      </c>
      <c r="L1439" s="2">
        <v>87356889.58017686</v>
      </c>
      <c r="O1439" s="2">
        <v>1814848.0079999999</v>
      </c>
      <c r="U1439" s="2">
        <v>60000</v>
      </c>
      <c r="AB1439" s="2" t="str">
        <f t="shared" si="27"/>
        <v>Royal City - Landscape19</v>
      </c>
    </row>
    <row r="1440" spans="1:28" x14ac:dyDescent="0.3">
      <c r="A1440" s="6" t="s">
        <v>43</v>
      </c>
      <c r="B1440" s="6">
        <v>20</v>
      </c>
      <c r="C1440" s="1">
        <v>44255</v>
      </c>
      <c r="D1440" s="1">
        <v>44255</v>
      </c>
      <c r="E1440" s="1">
        <v>44264</v>
      </c>
      <c r="F1440">
        <v>34</v>
      </c>
      <c r="G1440" s="1">
        <v>44298</v>
      </c>
      <c r="H1440" s="1">
        <v>44298</v>
      </c>
      <c r="I1440" s="2">
        <v>1366613.9628688251</v>
      </c>
      <c r="J1440" s="2">
        <v>1105876.694446713</v>
      </c>
      <c r="K1440" s="2">
        <f>SUMIF('collection only'!D:D,eslam.data!AB1440,'collection only'!E:E)</f>
        <v>1105876.6944467127</v>
      </c>
      <c r="L1440" s="2">
        <v>88723503.543045685</v>
      </c>
      <c r="O1440" s="2">
        <v>1854405.60625</v>
      </c>
      <c r="U1440" s="2">
        <v>60000</v>
      </c>
      <c r="AB1440" s="2" t="str">
        <f t="shared" si="27"/>
        <v>Royal City - Landscape20</v>
      </c>
    </row>
    <row r="1441" spans="1:28" x14ac:dyDescent="0.3">
      <c r="A1441" s="6" t="s">
        <v>43</v>
      </c>
      <c r="B1441" s="6">
        <v>21</v>
      </c>
      <c r="C1441" s="1">
        <v>44347</v>
      </c>
      <c r="D1441" s="1">
        <v>44347</v>
      </c>
      <c r="E1441" s="1">
        <v>44360</v>
      </c>
      <c r="F1441">
        <v>34</v>
      </c>
      <c r="G1441" s="1">
        <v>44394</v>
      </c>
      <c r="H1441" s="1">
        <v>44390</v>
      </c>
      <c r="I1441" s="2">
        <v>4112536.4569543148</v>
      </c>
      <c r="J1441" s="2">
        <v>3011690.98</v>
      </c>
      <c r="K1441" s="2">
        <f>SUMIF('collection only'!D:D,eslam.data!AB1441,'collection only'!E:E)</f>
        <v>2806313.4040375948</v>
      </c>
      <c r="L1441" s="2">
        <v>92836040</v>
      </c>
      <c r="O1441" s="2">
        <v>1631829.9950000001</v>
      </c>
      <c r="U1441" s="2">
        <v>120000</v>
      </c>
      <c r="AB1441" s="2" t="str">
        <f t="shared" si="27"/>
        <v>Royal City - Landscape21</v>
      </c>
    </row>
    <row r="1442" spans="1:28" x14ac:dyDescent="0.3">
      <c r="A1442" s="6" t="s">
        <v>43</v>
      </c>
      <c r="B1442" s="6">
        <v>22</v>
      </c>
      <c r="C1442" s="1">
        <v>44439</v>
      </c>
      <c r="D1442" s="1">
        <v>44440</v>
      </c>
      <c r="E1442" s="1">
        <v>44453</v>
      </c>
      <c r="F1442">
        <v>34</v>
      </c>
      <c r="G1442" s="1">
        <v>44487</v>
      </c>
      <c r="H1442" s="1">
        <v>44501</v>
      </c>
      <c r="I1442" s="2">
        <v>3299640.799999997</v>
      </c>
      <c r="J1442" s="2">
        <v>2526109.9</v>
      </c>
      <c r="K1442" s="2">
        <f>SUMIF('collection only'!D:D,eslam.data!AB1442,'collection only'!E:E)</f>
        <v>1838217.1999999993</v>
      </c>
      <c r="L1442" s="2">
        <v>96135680.799999997</v>
      </c>
      <c r="O1442" s="2">
        <v>1159231.18</v>
      </c>
      <c r="U1442" s="2">
        <v>165000</v>
      </c>
      <c r="AB1442" s="2" t="str">
        <f t="shared" si="27"/>
        <v>Royal City - Landscape22</v>
      </c>
    </row>
    <row r="1443" spans="1:28" x14ac:dyDescent="0.3">
      <c r="A1443" s="6" t="s">
        <v>43</v>
      </c>
      <c r="B1443" s="6">
        <v>23</v>
      </c>
      <c r="C1443" s="1">
        <v>44926</v>
      </c>
      <c r="D1443" s="1">
        <v>44936</v>
      </c>
      <c r="E1443" s="1">
        <v>44968</v>
      </c>
      <c r="F1443">
        <v>34</v>
      </c>
      <c r="G1443" s="1">
        <v>45002</v>
      </c>
      <c r="H1443" s="1">
        <v>44970</v>
      </c>
      <c r="I1443" s="2">
        <v>10826725.430000011</v>
      </c>
      <c r="J1443" s="2">
        <v>15313915.32</v>
      </c>
      <c r="K1443" s="2">
        <f>SUMIF('collection only'!D:D,eslam.data!AB1443,'collection only'!E:E)</f>
        <v>13000000</v>
      </c>
      <c r="L1443" s="2">
        <v>106962406.23</v>
      </c>
      <c r="U1443" s="2">
        <v>165000</v>
      </c>
      <c r="AB1443" s="2" t="str">
        <f t="shared" si="27"/>
        <v>Royal City - Landscape23</v>
      </c>
    </row>
    <row r="1444" spans="1:28" x14ac:dyDescent="0.3">
      <c r="A1444" s="6" t="s">
        <v>43</v>
      </c>
      <c r="B1444" s="6">
        <v>24</v>
      </c>
      <c r="C1444" s="1">
        <v>45107</v>
      </c>
      <c r="D1444" s="1">
        <v>45118</v>
      </c>
      <c r="E1444" s="1">
        <v>45158</v>
      </c>
      <c r="F1444">
        <v>34</v>
      </c>
      <c r="G1444" s="1">
        <v>45192</v>
      </c>
      <c r="H1444" s="1">
        <v>45173</v>
      </c>
      <c r="I1444" s="2">
        <v>3256136.0799999982</v>
      </c>
      <c r="J1444" s="2">
        <v>3247942.88</v>
      </c>
      <c r="K1444" s="2">
        <f>SUMIF('collection only'!D:D,eslam.data!AB1444,'collection only'!E:E)</f>
        <v>0</v>
      </c>
      <c r="L1444" s="2">
        <v>110218542.31</v>
      </c>
      <c r="U1444" s="2">
        <v>0</v>
      </c>
      <c r="AB1444" s="2" t="str">
        <f t="shared" si="27"/>
        <v>Royal City - Landscape24</v>
      </c>
    </row>
    <row r="1445" spans="1:28" x14ac:dyDescent="0.3">
      <c r="A1445" s="6" t="s">
        <v>149</v>
      </c>
      <c r="B1445" s="6">
        <v>1</v>
      </c>
      <c r="C1445" s="1">
        <v>45565</v>
      </c>
      <c r="D1445" s="1">
        <v>45560</v>
      </c>
      <c r="E1445" s="1">
        <v>45560</v>
      </c>
      <c r="F1445">
        <v>28</v>
      </c>
      <c r="G1445" s="1">
        <v>45588</v>
      </c>
      <c r="K1445" s="2">
        <f>SUMIF('collection only'!D:D,eslam.data!AB1445,'collection only'!E:E)</f>
        <v>0</v>
      </c>
      <c r="U1445" s="2">
        <v>0</v>
      </c>
      <c r="AB1445" s="2" t="str">
        <f t="shared" si="27"/>
        <v>Saint Gobain Factory - DP1</v>
      </c>
    </row>
    <row r="1446" spans="1:28" x14ac:dyDescent="0.3">
      <c r="A1446" s="6" t="s">
        <v>14</v>
      </c>
      <c r="B1446" s="6">
        <v>1</v>
      </c>
      <c r="C1446" s="1">
        <v>43069</v>
      </c>
      <c r="D1446" s="1">
        <v>43069</v>
      </c>
      <c r="E1446" s="1">
        <v>43068</v>
      </c>
      <c r="F1446">
        <v>45</v>
      </c>
      <c r="G1446" s="1">
        <v>43113</v>
      </c>
      <c r="H1446" s="1">
        <v>43075</v>
      </c>
      <c r="J1446" s="2">
        <v>93300000</v>
      </c>
      <c r="K1446" s="2">
        <f>SUMIF('collection only'!D:D,eslam.data!AB1446,'collection only'!E:E)</f>
        <v>93300000</v>
      </c>
      <c r="U1446" s="2">
        <v>0</v>
      </c>
      <c r="AB1446" s="2" t="str">
        <f t="shared" si="27"/>
        <v>SIEMENS - Sokhna1</v>
      </c>
    </row>
    <row r="1447" spans="1:28" x14ac:dyDescent="0.3">
      <c r="A1447" s="6" t="s">
        <v>14</v>
      </c>
      <c r="B1447" s="6">
        <v>2</v>
      </c>
      <c r="C1447" s="1">
        <v>43100</v>
      </c>
      <c r="D1447" s="1">
        <v>43094</v>
      </c>
      <c r="E1447" s="1">
        <v>43116</v>
      </c>
      <c r="F1447">
        <v>45</v>
      </c>
      <c r="G1447" s="1">
        <v>43161</v>
      </c>
      <c r="H1447" s="1">
        <v>43116</v>
      </c>
      <c r="I1447" s="2">
        <v>4401847.0999999996</v>
      </c>
      <c r="J1447" s="2">
        <v>3059283.73</v>
      </c>
      <c r="K1447" s="2">
        <f>SUMIF('collection only'!D:D,eslam.data!AB1447,'collection only'!E:E)</f>
        <v>3059283.73</v>
      </c>
      <c r="L1447" s="2">
        <v>4401847.0999999996</v>
      </c>
      <c r="O1447" s="2">
        <v>0</v>
      </c>
      <c r="U1447" s="2">
        <v>0</v>
      </c>
      <c r="AB1447" s="2" t="str">
        <f t="shared" si="27"/>
        <v>SIEMENS - Sokhna2</v>
      </c>
    </row>
    <row r="1448" spans="1:28" x14ac:dyDescent="0.3">
      <c r="A1448" s="6" t="s">
        <v>14</v>
      </c>
      <c r="B1448" s="6">
        <v>3</v>
      </c>
      <c r="C1448" s="1">
        <v>43131</v>
      </c>
      <c r="D1448" s="1">
        <v>43134</v>
      </c>
      <c r="E1448" s="1">
        <v>43136</v>
      </c>
      <c r="F1448">
        <v>45</v>
      </c>
      <c r="G1448" s="1">
        <v>43181</v>
      </c>
      <c r="H1448" s="1">
        <v>43136</v>
      </c>
      <c r="I1448" s="2">
        <v>10401972.73</v>
      </c>
      <c r="J1448" s="2">
        <v>7201577.0499999998</v>
      </c>
      <c r="K1448" s="2">
        <f>SUMIF('collection only'!D:D,eslam.data!AB1448,'collection only'!E:E)</f>
        <v>7201577.0499999998</v>
      </c>
      <c r="L1448" s="2">
        <v>14803819.83</v>
      </c>
      <c r="O1448" s="2">
        <v>0</v>
      </c>
      <c r="U1448" s="2">
        <v>27794</v>
      </c>
      <c r="AB1448" s="2" t="str">
        <f t="shared" si="27"/>
        <v>SIEMENS - Sokhna3</v>
      </c>
    </row>
    <row r="1449" spans="1:28" x14ac:dyDescent="0.3">
      <c r="A1449" s="6" t="s">
        <v>14</v>
      </c>
      <c r="B1449" s="6">
        <v>4</v>
      </c>
      <c r="C1449" s="1">
        <v>43159</v>
      </c>
      <c r="D1449" s="1">
        <v>43163</v>
      </c>
      <c r="E1449" s="1">
        <v>43164</v>
      </c>
      <c r="F1449">
        <v>45</v>
      </c>
      <c r="G1449" s="1">
        <v>43209</v>
      </c>
      <c r="H1449" s="1">
        <v>43173</v>
      </c>
      <c r="I1449" s="2">
        <v>15960664.310000001</v>
      </c>
      <c r="J1449" s="2">
        <v>11065687.699999999</v>
      </c>
      <c r="K1449" s="2">
        <f>SUMIF('collection only'!D:D,eslam.data!AB1449,'collection only'!E:E)</f>
        <v>11065687.699999999</v>
      </c>
      <c r="L1449" s="2">
        <v>30764484.140000001</v>
      </c>
      <c r="O1449" s="2">
        <v>0</v>
      </c>
      <c r="U1449" s="2">
        <v>54768</v>
      </c>
      <c r="AB1449" s="2" t="str">
        <f t="shared" si="27"/>
        <v>SIEMENS - Sokhna4</v>
      </c>
    </row>
    <row r="1450" spans="1:28" x14ac:dyDescent="0.3">
      <c r="A1450" s="6" t="s">
        <v>14</v>
      </c>
      <c r="B1450" s="6">
        <v>5</v>
      </c>
      <c r="C1450" s="1">
        <v>43190</v>
      </c>
      <c r="D1450" s="1">
        <v>43198</v>
      </c>
      <c r="E1450" s="1">
        <v>43200</v>
      </c>
      <c r="F1450">
        <v>45</v>
      </c>
      <c r="G1450" s="1">
        <v>43245</v>
      </c>
      <c r="H1450" s="1">
        <v>43205</v>
      </c>
      <c r="I1450" s="2">
        <v>19051976.329999998</v>
      </c>
      <c r="J1450" s="2">
        <v>13218163.550000001</v>
      </c>
      <c r="K1450" s="2">
        <f>SUMIF('collection only'!D:D,eslam.data!AB1450,'collection only'!E:E)</f>
        <v>13218163.560000001</v>
      </c>
      <c r="L1450" s="2">
        <v>49816460.469999999</v>
      </c>
      <c r="O1450" s="2">
        <v>0</v>
      </c>
      <c r="U1450" s="2">
        <v>77728</v>
      </c>
      <c r="AB1450" s="2" t="str">
        <f t="shared" si="27"/>
        <v>SIEMENS - Sokhna5</v>
      </c>
    </row>
    <row r="1451" spans="1:28" x14ac:dyDescent="0.3">
      <c r="A1451" s="6" t="s">
        <v>14</v>
      </c>
      <c r="B1451" s="6">
        <v>6</v>
      </c>
      <c r="C1451" s="1">
        <v>43220</v>
      </c>
      <c r="D1451" s="1">
        <v>43223</v>
      </c>
      <c r="E1451" s="1">
        <v>43227</v>
      </c>
      <c r="F1451">
        <v>45</v>
      </c>
      <c r="G1451" s="1">
        <v>43272</v>
      </c>
      <c r="H1451" s="1">
        <v>43240</v>
      </c>
      <c r="I1451" s="2">
        <v>10481549.512756109</v>
      </c>
      <c r="J1451" s="2">
        <v>7060448.9080144614</v>
      </c>
      <c r="K1451" s="2">
        <f>SUMIF('collection only'!D:D,eslam.data!AB1451,'collection only'!E:E)</f>
        <v>7060448.9080144614</v>
      </c>
      <c r="L1451" s="2">
        <v>60298009.982756108</v>
      </c>
      <c r="O1451" s="2">
        <v>0</v>
      </c>
      <c r="U1451" s="2">
        <v>301956</v>
      </c>
      <c r="AB1451" s="2" t="str">
        <f t="shared" si="27"/>
        <v>SIEMENS - Sokhna6</v>
      </c>
    </row>
    <row r="1452" spans="1:28" x14ac:dyDescent="0.3">
      <c r="A1452" s="6" t="s">
        <v>14</v>
      </c>
      <c r="B1452" s="6">
        <v>7</v>
      </c>
      <c r="C1452" s="1">
        <v>43251</v>
      </c>
      <c r="D1452" s="1">
        <v>43257</v>
      </c>
      <c r="E1452" s="1">
        <v>43265</v>
      </c>
      <c r="F1452">
        <v>45</v>
      </c>
      <c r="G1452" s="1">
        <v>43310</v>
      </c>
      <c r="H1452" s="1">
        <v>43285</v>
      </c>
      <c r="I1452" s="2">
        <v>12587450.09724389</v>
      </c>
      <c r="J1452" s="2">
        <v>8833159.8200000003</v>
      </c>
      <c r="K1452" s="2">
        <f>SUMIF('collection only'!D:D,eslam.data!AB1452,'collection only'!E:E)</f>
        <v>8833159.8200000003</v>
      </c>
      <c r="L1452" s="2">
        <v>72885460.079999998</v>
      </c>
      <c r="O1452" s="2">
        <v>0</v>
      </c>
      <c r="U1452" s="2">
        <v>217074</v>
      </c>
      <c r="AB1452" s="2" t="str">
        <f t="shared" si="27"/>
        <v>SIEMENS - Sokhna7</v>
      </c>
    </row>
    <row r="1453" spans="1:28" x14ac:dyDescent="0.3">
      <c r="A1453" s="6" t="s">
        <v>14</v>
      </c>
      <c r="B1453" s="6">
        <v>8</v>
      </c>
      <c r="C1453" s="1">
        <v>43281</v>
      </c>
      <c r="D1453" s="1">
        <v>43286</v>
      </c>
      <c r="E1453" s="1">
        <v>43279</v>
      </c>
      <c r="F1453">
        <v>45</v>
      </c>
      <c r="G1453" s="1">
        <v>43324</v>
      </c>
      <c r="H1453" s="1">
        <v>43300</v>
      </c>
      <c r="I1453" s="2">
        <v>18208993.379999999</v>
      </c>
      <c r="J1453" s="2">
        <v>12641621.4</v>
      </c>
      <c r="K1453" s="2">
        <f>SUMIF('collection only'!D:D,eslam.data!AB1453,'collection only'!E:E)</f>
        <v>12641621.4</v>
      </c>
      <c r="L1453" s="2">
        <v>91094453.459999993</v>
      </c>
      <c r="O1453" s="2">
        <v>0</v>
      </c>
      <c r="U1453" s="2">
        <v>230703</v>
      </c>
      <c r="AB1453" s="2" t="str">
        <f t="shared" si="27"/>
        <v>SIEMENS - Sokhna8</v>
      </c>
    </row>
    <row r="1454" spans="1:28" x14ac:dyDescent="0.3">
      <c r="A1454" s="6" t="s">
        <v>14</v>
      </c>
      <c r="B1454" s="6">
        <v>9</v>
      </c>
      <c r="C1454" s="1">
        <v>43312</v>
      </c>
      <c r="D1454" s="1">
        <v>43313</v>
      </c>
      <c r="E1454" s="1">
        <v>43317</v>
      </c>
      <c r="F1454">
        <v>45</v>
      </c>
      <c r="G1454" s="1">
        <v>43362</v>
      </c>
      <c r="H1454" s="1">
        <v>43346</v>
      </c>
      <c r="I1454" s="2">
        <v>19922320.609999999</v>
      </c>
      <c r="J1454" s="2">
        <v>13673026.82</v>
      </c>
      <c r="K1454" s="2">
        <f>SUMIF('collection only'!D:D,eslam.data!AB1454,'collection only'!E:E)</f>
        <v>13673026.82</v>
      </c>
      <c r="L1454" s="2">
        <v>111016774.06999999</v>
      </c>
      <c r="O1454" s="2">
        <v>0</v>
      </c>
      <c r="U1454" s="2">
        <v>403689</v>
      </c>
      <c r="AB1454" s="2" t="str">
        <f t="shared" si="27"/>
        <v>SIEMENS - Sokhna9</v>
      </c>
    </row>
    <row r="1455" spans="1:28" x14ac:dyDescent="0.3">
      <c r="A1455" s="6" t="s">
        <v>14</v>
      </c>
      <c r="B1455" s="6">
        <v>10</v>
      </c>
      <c r="C1455" s="1">
        <v>43343</v>
      </c>
      <c r="D1455" s="1">
        <v>43349</v>
      </c>
      <c r="E1455" s="1">
        <v>43360</v>
      </c>
      <c r="F1455">
        <v>45</v>
      </c>
      <c r="G1455" s="1">
        <v>43405</v>
      </c>
      <c r="H1455" s="1">
        <v>43368</v>
      </c>
      <c r="I1455" s="2">
        <v>9128690.3200000077</v>
      </c>
      <c r="J1455" s="2">
        <v>6271528.3300000001</v>
      </c>
      <c r="K1455" s="2">
        <f>SUMIF('collection only'!D:D,eslam.data!AB1455,'collection only'!E:E)</f>
        <v>6271528.3300000001</v>
      </c>
      <c r="L1455" s="2">
        <v>120145464.39</v>
      </c>
      <c r="O1455" s="2">
        <v>0</v>
      </c>
      <c r="U1455" s="2">
        <v>430957</v>
      </c>
      <c r="AB1455" s="2" t="str">
        <f t="shared" si="27"/>
        <v>SIEMENS - Sokhna10</v>
      </c>
    </row>
    <row r="1456" spans="1:28" x14ac:dyDescent="0.3">
      <c r="A1456" s="6" t="s">
        <v>14</v>
      </c>
      <c r="B1456" s="6">
        <v>11</v>
      </c>
      <c r="C1456" s="1">
        <v>43373</v>
      </c>
      <c r="D1456" s="1">
        <v>43373</v>
      </c>
      <c r="E1456" s="1">
        <v>43374</v>
      </c>
      <c r="F1456">
        <v>45</v>
      </c>
      <c r="G1456" s="1">
        <v>43419</v>
      </c>
      <c r="H1456" s="1">
        <v>43409</v>
      </c>
      <c r="I1456" s="2">
        <v>7601906.7600000054</v>
      </c>
      <c r="J1456" s="2">
        <v>5230123.66</v>
      </c>
      <c r="K1456" s="2">
        <f>SUMIF('collection only'!D:D,eslam.data!AB1456,'collection only'!E:E)</f>
        <v>5230123.67</v>
      </c>
      <c r="L1456" s="2">
        <v>127747371.15000001</v>
      </c>
      <c r="O1456" s="2">
        <v>0</v>
      </c>
      <c r="U1456" s="2">
        <v>446149</v>
      </c>
      <c r="AB1456" s="2" t="str">
        <f t="shared" si="27"/>
        <v>SIEMENS - Sokhna11</v>
      </c>
    </row>
    <row r="1457" spans="1:28" x14ac:dyDescent="0.3">
      <c r="A1457" s="6" t="s">
        <v>14</v>
      </c>
      <c r="B1457" s="6">
        <v>12</v>
      </c>
      <c r="C1457" s="1">
        <v>43404</v>
      </c>
      <c r="D1457" s="1">
        <v>43401</v>
      </c>
      <c r="E1457" s="1">
        <v>43401</v>
      </c>
      <c r="F1457">
        <v>45</v>
      </c>
      <c r="G1457" s="1">
        <v>43446</v>
      </c>
      <c r="H1457" s="1">
        <v>43411</v>
      </c>
      <c r="I1457" s="2">
        <v>28930012.40000001</v>
      </c>
      <c r="J1457" s="2">
        <v>20041232.559999999</v>
      </c>
      <c r="K1457" s="2">
        <f>SUMIF('collection only'!D:D,eslam.data!AB1457,'collection only'!E:E)</f>
        <v>20041232.559999999</v>
      </c>
      <c r="L1457" s="2">
        <v>156677383.55000001</v>
      </c>
      <c r="U1457" s="2">
        <v>366625</v>
      </c>
      <c r="AB1457" s="2" t="str">
        <f t="shared" si="27"/>
        <v>SIEMENS - Sokhna12</v>
      </c>
    </row>
    <row r="1458" spans="1:28" x14ac:dyDescent="0.3">
      <c r="A1458" s="6" t="s">
        <v>14</v>
      </c>
      <c r="B1458" s="6">
        <v>13</v>
      </c>
      <c r="C1458" s="1">
        <v>43434</v>
      </c>
      <c r="D1458" s="1">
        <v>43426</v>
      </c>
      <c r="E1458" s="1">
        <v>43426</v>
      </c>
      <c r="F1458">
        <v>45</v>
      </c>
      <c r="G1458" s="1">
        <v>43471</v>
      </c>
      <c r="H1458" s="1">
        <v>43431</v>
      </c>
      <c r="I1458" s="2">
        <v>25830140.069999989</v>
      </c>
      <c r="J1458" s="2">
        <v>17822796.649999999</v>
      </c>
      <c r="K1458" s="2">
        <f>SUMIF('collection only'!D:D,eslam.data!AB1458,'collection only'!E:E)</f>
        <v>17822796.649999999</v>
      </c>
      <c r="L1458" s="2">
        <v>182507523.62</v>
      </c>
      <c r="U1458" s="2">
        <v>366625</v>
      </c>
      <c r="AB1458" s="2" t="str">
        <f t="shared" si="27"/>
        <v>SIEMENS - Sokhna13</v>
      </c>
    </row>
    <row r="1459" spans="1:28" x14ac:dyDescent="0.3">
      <c r="A1459" s="6" t="s">
        <v>14</v>
      </c>
      <c r="B1459" s="6">
        <v>14</v>
      </c>
      <c r="C1459" s="1">
        <v>43465</v>
      </c>
      <c r="D1459" s="1">
        <v>43443</v>
      </c>
      <c r="E1459" s="1">
        <v>43453</v>
      </c>
      <c r="F1459">
        <v>45</v>
      </c>
      <c r="G1459" s="1">
        <v>43498</v>
      </c>
      <c r="H1459" s="1">
        <v>43501</v>
      </c>
      <c r="I1459" s="2">
        <v>28983532</v>
      </c>
      <c r="J1459" s="2">
        <v>20002003.079999998</v>
      </c>
      <c r="K1459" s="2">
        <f>SUMIF('collection only'!D:D,eslam.data!AB1459,'collection only'!E:E)</f>
        <v>20002003.079999998</v>
      </c>
      <c r="L1459" s="2">
        <v>211491055.62</v>
      </c>
      <c r="U1459" s="2">
        <v>363259</v>
      </c>
      <c r="AB1459" s="2" t="str">
        <f t="shared" si="27"/>
        <v>SIEMENS - Sokhna14</v>
      </c>
    </row>
    <row r="1460" spans="1:28" x14ac:dyDescent="0.3">
      <c r="A1460" s="6" t="s">
        <v>14</v>
      </c>
      <c r="B1460" s="6">
        <v>15</v>
      </c>
      <c r="C1460" s="1">
        <v>43465</v>
      </c>
      <c r="D1460" s="1">
        <v>43461</v>
      </c>
      <c r="E1460" s="1">
        <v>43470</v>
      </c>
      <c r="F1460">
        <v>45</v>
      </c>
      <c r="G1460" s="1">
        <v>43515</v>
      </c>
      <c r="H1460" s="1">
        <v>43501</v>
      </c>
      <c r="I1460" s="2">
        <v>10573229.889999989</v>
      </c>
      <c r="J1460" s="2">
        <v>2699428.63</v>
      </c>
      <c r="K1460" s="2">
        <f>SUMIF('collection only'!D:D,eslam.data!AB1460,'collection only'!E:E)</f>
        <v>2699428.63</v>
      </c>
      <c r="L1460" s="2">
        <v>222064285.50999999</v>
      </c>
      <c r="U1460" s="2">
        <v>4959359</v>
      </c>
      <c r="AB1460" s="2" t="str">
        <f t="shared" si="27"/>
        <v>SIEMENS - Sokhna15</v>
      </c>
    </row>
    <row r="1461" spans="1:28" x14ac:dyDescent="0.3">
      <c r="A1461" s="6" t="s">
        <v>14</v>
      </c>
      <c r="B1461" s="6">
        <v>16</v>
      </c>
      <c r="C1461" s="1">
        <v>43465</v>
      </c>
      <c r="D1461" s="1">
        <v>43464</v>
      </c>
      <c r="E1461" s="1">
        <v>43480</v>
      </c>
      <c r="F1461">
        <v>45</v>
      </c>
      <c r="G1461" s="1">
        <v>43525</v>
      </c>
      <c r="H1461" s="1">
        <v>43488</v>
      </c>
      <c r="I1461" s="2">
        <v>32022484.92000002</v>
      </c>
      <c r="J1461" s="2">
        <v>25271545.73</v>
      </c>
      <c r="K1461" s="2">
        <f>SUMIF('collection only'!D:D,eslam.data!AB1461,'collection only'!E:E)</f>
        <v>25271545.73</v>
      </c>
      <c r="L1461" s="2">
        <v>254086770.43000001</v>
      </c>
      <c r="U1461" s="2">
        <v>4959359</v>
      </c>
      <c r="AB1461" s="2" t="str">
        <f t="shared" si="27"/>
        <v>SIEMENS - Sokhna16</v>
      </c>
    </row>
    <row r="1462" spans="1:28" x14ac:dyDescent="0.3">
      <c r="A1462" s="6" t="s">
        <v>14</v>
      </c>
      <c r="B1462" s="6">
        <v>17</v>
      </c>
      <c r="C1462" s="1">
        <v>43524</v>
      </c>
      <c r="D1462" s="1">
        <v>43517</v>
      </c>
      <c r="E1462" s="1">
        <v>43496</v>
      </c>
      <c r="F1462">
        <v>45</v>
      </c>
      <c r="G1462" s="1">
        <v>43541</v>
      </c>
      <c r="H1462" s="1">
        <v>43577</v>
      </c>
      <c r="I1462" s="2">
        <v>57817326.869999997</v>
      </c>
      <c r="J1462" s="2">
        <v>20418831.59</v>
      </c>
      <c r="K1462" s="2">
        <f>SUMIF('collection only'!D:D,eslam.data!AB1462,'collection only'!E:E)</f>
        <v>20418831.59</v>
      </c>
      <c r="L1462" s="2">
        <v>311904097.30000001</v>
      </c>
      <c r="U1462" s="2">
        <v>26029681</v>
      </c>
      <c r="AB1462" s="2" t="str">
        <f t="shared" si="27"/>
        <v>SIEMENS - Sokhna17</v>
      </c>
    </row>
    <row r="1463" spans="1:28" x14ac:dyDescent="0.3">
      <c r="A1463" s="6" t="s">
        <v>14</v>
      </c>
      <c r="B1463" s="6">
        <v>18</v>
      </c>
      <c r="C1463" s="1">
        <v>43677</v>
      </c>
      <c r="D1463" s="1">
        <v>43684</v>
      </c>
      <c r="E1463" s="1">
        <v>43697</v>
      </c>
      <c r="F1463">
        <v>45</v>
      </c>
      <c r="G1463" s="1">
        <v>43742</v>
      </c>
      <c r="H1463" s="1">
        <v>43740</v>
      </c>
      <c r="I1463" s="2">
        <v>11495973.019999981</v>
      </c>
      <c r="J1463" s="2">
        <v>12124718</v>
      </c>
      <c r="K1463" s="2">
        <f>SUMIF('collection only'!D:D,eslam.data!AB1463,'collection only'!E:E)</f>
        <v>12124718</v>
      </c>
      <c r="L1463" s="2">
        <v>323400070.31999999</v>
      </c>
      <c r="U1463" s="2">
        <v>20785977</v>
      </c>
      <c r="AB1463" s="2" t="str">
        <f t="shared" si="27"/>
        <v>SIEMENS - Sokhna18</v>
      </c>
    </row>
    <row r="1464" spans="1:28" x14ac:dyDescent="0.3">
      <c r="A1464" s="6" t="s">
        <v>14</v>
      </c>
      <c r="B1464" s="6">
        <v>19</v>
      </c>
      <c r="C1464" s="1">
        <v>43769</v>
      </c>
      <c r="D1464" s="1">
        <v>43768</v>
      </c>
      <c r="E1464" s="1">
        <v>43846</v>
      </c>
      <c r="F1464">
        <v>45</v>
      </c>
      <c r="G1464" s="1">
        <v>43891</v>
      </c>
      <c r="K1464" s="2">
        <f>SUMIF('collection only'!D:D,eslam.data!AB1464,'collection only'!E:E)</f>
        <v>25672200.91</v>
      </c>
      <c r="U1464" s="2">
        <v>0</v>
      </c>
      <c r="AB1464" s="2" t="str">
        <f t="shared" si="27"/>
        <v>SIEMENS - Sokhna19</v>
      </c>
    </row>
    <row r="1465" spans="1:28" x14ac:dyDescent="0.3">
      <c r="A1465" s="6" t="s">
        <v>14</v>
      </c>
      <c r="B1465" s="6">
        <v>20</v>
      </c>
      <c r="C1465" s="1">
        <v>43769</v>
      </c>
      <c r="D1465" s="1">
        <v>43768</v>
      </c>
      <c r="E1465" s="1">
        <v>43846</v>
      </c>
      <c r="F1465">
        <v>45</v>
      </c>
      <c r="G1465" s="1">
        <v>43891</v>
      </c>
      <c r="H1465" s="1">
        <v>45224</v>
      </c>
      <c r="K1465" s="2">
        <f>SUMIF('collection only'!D:D,eslam.data!AB1465,'collection only'!E:E)</f>
        <v>15319191.73</v>
      </c>
      <c r="U1465" s="2">
        <v>0</v>
      </c>
      <c r="AB1465" s="2" t="str">
        <f t="shared" si="27"/>
        <v>SIEMENS - Sokhna20</v>
      </c>
    </row>
    <row r="1466" spans="1:28" x14ac:dyDescent="0.3">
      <c r="A1466" s="6" t="s">
        <v>14</v>
      </c>
      <c r="B1466" s="6">
        <v>21</v>
      </c>
      <c r="C1466" s="1">
        <v>44043</v>
      </c>
      <c r="D1466" s="1">
        <v>44027</v>
      </c>
      <c r="E1466" s="1">
        <v>44027</v>
      </c>
      <c r="F1466">
        <v>45</v>
      </c>
      <c r="G1466" s="1">
        <v>44072</v>
      </c>
      <c r="K1466" s="2">
        <f>SUMIF('collection only'!D:D,eslam.data!AB1466,'collection only'!E:E)</f>
        <v>888628.7</v>
      </c>
      <c r="U1466" s="2">
        <v>0</v>
      </c>
      <c r="AB1466" s="2" t="str">
        <f t="shared" si="27"/>
        <v>SIEMENS - Sokhna21</v>
      </c>
    </row>
    <row r="1467" spans="1:28" x14ac:dyDescent="0.3">
      <c r="A1467" s="6" t="s">
        <v>106</v>
      </c>
      <c r="B1467" s="6">
        <v>1</v>
      </c>
      <c r="C1467" s="1">
        <v>44926</v>
      </c>
      <c r="D1467" s="1">
        <v>44928</v>
      </c>
      <c r="E1467" s="1">
        <v>44930</v>
      </c>
      <c r="F1467">
        <v>42</v>
      </c>
      <c r="G1467" s="1">
        <v>44972</v>
      </c>
      <c r="H1467" s="1">
        <v>44959</v>
      </c>
      <c r="I1467" s="2">
        <v>3199345.21</v>
      </c>
      <c r="J1467" s="2">
        <v>2399508.91</v>
      </c>
      <c r="K1467" s="2">
        <f>SUMIF('collection only'!D:D,eslam.data!AB1467,'collection only'!E:E)</f>
        <v>13906048.199999999</v>
      </c>
      <c r="L1467" s="2">
        <v>3199345.21</v>
      </c>
      <c r="U1467" s="2">
        <v>0</v>
      </c>
      <c r="AB1467" s="2" t="str">
        <f t="shared" si="27"/>
        <v>SMP1 - Revamp1</v>
      </c>
    </row>
    <row r="1468" spans="1:28" x14ac:dyDescent="0.3">
      <c r="A1468" s="6" t="s">
        <v>106</v>
      </c>
      <c r="B1468" s="6">
        <v>2</v>
      </c>
      <c r="C1468" s="1">
        <v>44957</v>
      </c>
      <c r="D1468" s="1">
        <v>44971</v>
      </c>
      <c r="E1468" s="1">
        <v>44972</v>
      </c>
      <c r="F1468">
        <v>42</v>
      </c>
      <c r="G1468" s="1">
        <v>45014</v>
      </c>
      <c r="H1468" s="1">
        <v>45048</v>
      </c>
      <c r="I1468" s="2">
        <v>1797569.47</v>
      </c>
      <c r="J1468" s="2">
        <v>1348177.1</v>
      </c>
      <c r="K1468" s="2">
        <f>SUMIF('collection only'!D:D,eslam.data!AB1468,'collection only'!E:E)</f>
        <v>25693427.500009999</v>
      </c>
      <c r="L1468" s="2">
        <v>4996914.68</v>
      </c>
      <c r="U1468" s="2">
        <v>0</v>
      </c>
      <c r="AB1468" s="2" t="str">
        <f t="shared" si="27"/>
        <v>SMP1 - Revamp2</v>
      </c>
    </row>
    <row r="1469" spans="1:28" x14ac:dyDescent="0.3">
      <c r="A1469" s="6" t="s">
        <v>106</v>
      </c>
      <c r="B1469" s="6">
        <v>3</v>
      </c>
      <c r="C1469" s="1">
        <v>45046</v>
      </c>
      <c r="D1469" s="1">
        <v>45049</v>
      </c>
      <c r="E1469" s="1">
        <v>45070</v>
      </c>
      <c r="F1469">
        <v>42</v>
      </c>
      <c r="G1469" s="1">
        <v>45112</v>
      </c>
      <c r="I1469" s="2">
        <v>2879525.92</v>
      </c>
      <c r="J1469" s="2">
        <v>2159644.4500000002</v>
      </c>
      <c r="K1469" s="2">
        <f>SUMIF('collection only'!D:D,eslam.data!AB1469,'collection only'!E:E)</f>
        <v>16806572.500009999</v>
      </c>
      <c r="L1469" s="2">
        <v>7876440.5999999996</v>
      </c>
      <c r="U1469" s="2">
        <v>0</v>
      </c>
      <c r="AB1469" s="2" t="str">
        <f t="shared" si="27"/>
        <v>SMP1 - Revamp3</v>
      </c>
    </row>
    <row r="1470" spans="1:28" x14ac:dyDescent="0.3">
      <c r="A1470" s="6" t="s">
        <v>106</v>
      </c>
      <c r="B1470" s="6">
        <v>4</v>
      </c>
      <c r="C1470" s="1">
        <v>45077</v>
      </c>
      <c r="D1470" s="1">
        <v>45083</v>
      </c>
      <c r="E1470" s="1">
        <v>45120</v>
      </c>
      <c r="F1470">
        <v>42</v>
      </c>
      <c r="G1470" s="1">
        <v>45162</v>
      </c>
      <c r="H1470" s="1">
        <v>45170</v>
      </c>
      <c r="I1470" s="2">
        <v>3836789.6300000008</v>
      </c>
      <c r="J1470" s="2">
        <v>2877592.22</v>
      </c>
      <c r="K1470" s="2">
        <f>SUMIF('collection only'!D:D,eslam.data!AB1470,'collection only'!E:E)</f>
        <v>2647384.8437142861</v>
      </c>
      <c r="L1470" s="2">
        <v>11713230.23</v>
      </c>
      <c r="U1470" s="2">
        <v>0</v>
      </c>
      <c r="AB1470" s="2" t="str">
        <f t="shared" si="27"/>
        <v>SMP1 - Revamp4</v>
      </c>
    </row>
    <row r="1471" spans="1:28" x14ac:dyDescent="0.3">
      <c r="A1471" s="6" t="s">
        <v>106</v>
      </c>
      <c r="B1471" s="6">
        <v>5</v>
      </c>
      <c r="C1471" s="1">
        <v>45138</v>
      </c>
      <c r="D1471" s="1">
        <v>45132</v>
      </c>
      <c r="E1471" s="1">
        <v>45132</v>
      </c>
      <c r="F1471">
        <v>42</v>
      </c>
      <c r="G1471" s="1">
        <v>45174</v>
      </c>
      <c r="H1471" s="1">
        <v>45181</v>
      </c>
      <c r="I1471" s="2">
        <v>4135898.1</v>
      </c>
      <c r="J1471" s="2">
        <v>3101923.57</v>
      </c>
      <c r="K1471" s="2">
        <f>SUMIF('collection only'!D:D,eslam.data!AB1471,'collection only'!E:E)</f>
        <v>2853769.6857142858</v>
      </c>
      <c r="L1471" s="2">
        <v>15849128.33</v>
      </c>
      <c r="U1471" s="2">
        <v>0</v>
      </c>
      <c r="AB1471" s="2" t="str">
        <f t="shared" si="27"/>
        <v>SMP1 - Revamp5</v>
      </c>
    </row>
    <row r="1472" spans="1:28" x14ac:dyDescent="0.3">
      <c r="A1472" s="6" t="s">
        <v>106</v>
      </c>
      <c r="B1472" s="6">
        <v>6</v>
      </c>
      <c r="C1472" s="1">
        <v>45169</v>
      </c>
      <c r="D1472" s="1">
        <v>45168</v>
      </c>
      <c r="E1472" s="1">
        <v>45175</v>
      </c>
      <c r="F1472">
        <v>42</v>
      </c>
      <c r="G1472" s="1">
        <v>45217</v>
      </c>
      <c r="H1472" s="1">
        <v>45209</v>
      </c>
      <c r="I1472" s="2">
        <v>8858061.6899999995</v>
      </c>
      <c r="J1472" s="2">
        <v>6643546.2599999998</v>
      </c>
      <c r="K1472" s="2">
        <f>SUMIF('collection only'!D:D,eslam.data!AB1472,'collection only'!E:E)</f>
        <v>6112062.5631428557</v>
      </c>
      <c r="L1472" s="2">
        <v>24707190.02</v>
      </c>
      <c r="U1472" s="2">
        <v>0</v>
      </c>
      <c r="AB1472" s="2" t="str">
        <f t="shared" si="27"/>
        <v>SMP1 - Revamp6</v>
      </c>
    </row>
    <row r="1473" spans="1:28" x14ac:dyDescent="0.3">
      <c r="A1473" s="6" t="s">
        <v>106</v>
      </c>
      <c r="B1473" s="6">
        <v>7</v>
      </c>
      <c r="C1473" s="1">
        <v>45230</v>
      </c>
      <c r="D1473" s="1">
        <v>45214</v>
      </c>
      <c r="E1473" s="1">
        <v>45214</v>
      </c>
      <c r="F1473">
        <v>42</v>
      </c>
      <c r="G1473" s="1">
        <v>45256</v>
      </c>
      <c r="H1473" s="1">
        <v>45251</v>
      </c>
      <c r="I1473" s="2">
        <v>4571797.25</v>
      </c>
      <c r="J1473" s="2">
        <v>3428847.94</v>
      </c>
      <c r="K1473" s="2">
        <f>SUMIF('collection only'!D:D,eslam.data!AB1473,'collection only'!E:E)</f>
        <v>3154540.1</v>
      </c>
      <c r="L1473" s="2">
        <v>29278987.27</v>
      </c>
      <c r="U1473" s="2">
        <v>0</v>
      </c>
      <c r="AB1473" s="2" t="str">
        <f t="shared" si="27"/>
        <v>SMP1 - Revamp7</v>
      </c>
    </row>
    <row r="1474" spans="1:28" x14ac:dyDescent="0.3">
      <c r="A1474" s="6" t="s">
        <v>106</v>
      </c>
      <c r="B1474" s="6">
        <v>8</v>
      </c>
      <c r="C1474" s="1">
        <v>45291</v>
      </c>
      <c r="D1474" s="1">
        <v>45266</v>
      </c>
      <c r="E1474" s="1">
        <v>45266</v>
      </c>
      <c r="F1474">
        <v>42</v>
      </c>
      <c r="G1474" s="1">
        <v>45308</v>
      </c>
      <c r="H1474" s="1">
        <v>45306</v>
      </c>
      <c r="I1474" s="2">
        <v>2887080.34</v>
      </c>
      <c r="J1474" s="2">
        <v>2165310.25</v>
      </c>
      <c r="K1474" s="2">
        <f>SUMIF('collection only'!D:D,eslam.data!AB1474,'collection only'!E:E)</f>
        <v>1992085.4365714288</v>
      </c>
      <c r="L1474" s="2">
        <v>32166067.609999999</v>
      </c>
      <c r="U1474" s="2">
        <v>0</v>
      </c>
      <c r="AB1474" s="2" t="str">
        <f t="shared" si="27"/>
        <v>SMP1 - Revamp8</v>
      </c>
    </row>
    <row r="1475" spans="1:28" x14ac:dyDescent="0.3">
      <c r="A1475" s="6" t="s">
        <v>106</v>
      </c>
      <c r="B1475" s="6">
        <v>9</v>
      </c>
      <c r="C1475" s="1">
        <v>45351</v>
      </c>
      <c r="D1475" s="1">
        <v>45347</v>
      </c>
      <c r="E1475" s="1">
        <v>45347</v>
      </c>
      <c r="F1475">
        <v>42</v>
      </c>
      <c r="G1475" s="1">
        <v>45389</v>
      </c>
      <c r="H1475" s="1">
        <v>45350</v>
      </c>
      <c r="I1475" s="2">
        <v>1572976.3800000029</v>
      </c>
      <c r="J1475" s="2">
        <v>1179732.3</v>
      </c>
      <c r="K1475" s="2">
        <f>SUMIF('collection only'!D:D,eslam.data!AB1475,'collection only'!E:E)</f>
        <v>0</v>
      </c>
      <c r="L1475" s="2">
        <v>33739043.990000002</v>
      </c>
      <c r="U1475" s="2">
        <v>0</v>
      </c>
      <c r="AB1475" s="2" t="str">
        <f t="shared" ref="AB1475:AB1538" si="28">A1475&amp;B1475</f>
        <v>SMP1 - Revamp9</v>
      </c>
    </row>
    <row r="1476" spans="1:28" x14ac:dyDescent="0.3">
      <c r="A1476" s="6" t="s">
        <v>106</v>
      </c>
      <c r="B1476" s="6">
        <v>10</v>
      </c>
      <c r="C1476" s="1">
        <v>45443</v>
      </c>
      <c r="D1476" s="1">
        <v>45431</v>
      </c>
      <c r="E1476" s="1">
        <v>45431</v>
      </c>
      <c r="F1476">
        <v>42</v>
      </c>
      <c r="G1476" s="1">
        <v>45473</v>
      </c>
      <c r="H1476" s="1">
        <v>45447</v>
      </c>
      <c r="I1476" s="2">
        <v>5011477.7899999991</v>
      </c>
      <c r="J1476" s="2">
        <v>3758608.34</v>
      </c>
      <c r="K1476" s="2">
        <f>SUMIF('collection only'!D:D,eslam.data!AB1476,'collection only'!E:E)</f>
        <v>0</v>
      </c>
      <c r="L1476" s="2">
        <v>38750521.780000001</v>
      </c>
      <c r="U1476" s="2">
        <v>0</v>
      </c>
      <c r="AB1476" s="2" t="str">
        <f t="shared" si="28"/>
        <v>SMP1 - Revamp10</v>
      </c>
    </row>
    <row r="1477" spans="1:28" x14ac:dyDescent="0.3">
      <c r="A1477" s="6" t="s">
        <v>130</v>
      </c>
      <c r="B1477" s="6">
        <v>1</v>
      </c>
      <c r="C1477" s="1">
        <v>45199</v>
      </c>
      <c r="D1477" s="1">
        <v>45203</v>
      </c>
      <c r="E1477" s="1">
        <v>45217</v>
      </c>
      <c r="F1477">
        <v>42</v>
      </c>
      <c r="G1477" s="1">
        <v>45259</v>
      </c>
      <c r="H1477" s="1">
        <v>45217</v>
      </c>
      <c r="I1477" s="2">
        <v>15192302.49</v>
      </c>
      <c r="J1477" s="2">
        <v>8203843.3399999999</v>
      </c>
      <c r="K1477" s="2">
        <f>SUMIF('collection only'!D:D,eslam.data!AB1477,'collection only'!E:E)</f>
        <v>5388381.9400000004</v>
      </c>
      <c r="L1477" s="2">
        <v>15192302.49</v>
      </c>
      <c r="U1477" s="2">
        <v>0</v>
      </c>
      <c r="AB1477" s="2" t="str">
        <f t="shared" si="28"/>
        <v>SMP1 - Shut Down1</v>
      </c>
    </row>
    <row r="1478" spans="1:28" x14ac:dyDescent="0.3">
      <c r="A1478" s="6" t="s">
        <v>130</v>
      </c>
      <c r="B1478" s="6">
        <v>2</v>
      </c>
      <c r="C1478" s="1">
        <v>45199</v>
      </c>
      <c r="D1478" s="1">
        <v>45203</v>
      </c>
      <c r="E1478" s="1">
        <v>45217</v>
      </c>
      <c r="F1478">
        <v>42</v>
      </c>
      <c r="G1478" s="1">
        <v>45259</v>
      </c>
      <c r="H1478" s="1">
        <v>45389</v>
      </c>
      <c r="I1478" s="2">
        <v>17650842.77</v>
      </c>
      <c r="J1478" s="2">
        <v>9531455.0999999996</v>
      </c>
      <c r="K1478" s="2">
        <f>SUMIF('collection only'!D:D,eslam.data!AB1478,'collection only'!E:E)</f>
        <v>15140879.891428569</v>
      </c>
      <c r="L1478" s="2">
        <v>32843145.260000002</v>
      </c>
      <c r="U1478" s="2">
        <v>0</v>
      </c>
      <c r="AB1478" s="2" t="str">
        <f t="shared" si="28"/>
        <v>SMP1 - Shut Down2</v>
      </c>
    </row>
    <row r="1479" spans="1:28" x14ac:dyDescent="0.3">
      <c r="A1479" s="6" t="s">
        <v>130</v>
      </c>
      <c r="B1479" s="6">
        <v>3</v>
      </c>
      <c r="C1479" s="1">
        <v>45443</v>
      </c>
      <c r="D1479" s="1">
        <v>45437</v>
      </c>
      <c r="E1479" s="1">
        <v>45406</v>
      </c>
      <c r="F1479">
        <v>42</v>
      </c>
      <c r="G1479" s="1">
        <v>45448</v>
      </c>
      <c r="K1479" s="2">
        <f>SUMIF('collection only'!D:D,eslam.data!AB1479,'collection only'!E:E)</f>
        <v>8648912.9484000001</v>
      </c>
      <c r="U1479" s="2">
        <v>0</v>
      </c>
      <c r="AB1479" s="2" t="str">
        <f t="shared" si="28"/>
        <v>SMP1 - Shut Down3</v>
      </c>
    </row>
    <row r="1480" spans="1:28" x14ac:dyDescent="0.3">
      <c r="A1480" s="6" t="s">
        <v>134</v>
      </c>
      <c r="B1480" s="6">
        <v>2</v>
      </c>
      <c r="C1480" s="1">
        <v>45291</v>
      </c>
      <c r="D1480" s="1">
        <v>45269</v>
      </c>
      <c r="E1480" s="1">
        <v>45269</v>
      </c>
      <c r="F1480">
        <v>42</v>
      </c>
      <c r="G1480" s="1">
        <v>45311</v>
      </c>
      <c r="H1480" s="1">
        <v>45298</v>
      </c>
      <c r="I1480" s="2">
        <v>17053490.949999999</v>
      </c>
      <c r="J1480" s="2">
        <v>5979888.3200000003</v>
      </c>
      <c r="K1480" s="2">
        <f>SUMIF('collection only'!D:D,eslam.data!AB1480,'collection only'!E:E)</f>
        <v>5426194.9513333319</v>
      </c>
      <c r="L1480" s="2">
        <v>49896636.210000001</v>
      </c>
      <c r="U1480" s="2">
        <v>0</v>
      </c>
      <c r="AB1480" s="2" t="str">
        <f t="shared" si="28"/>
        <v>SMP2 - Shut Down2</v>
      </c>
    </row>
    <row r="1481" spans="1:28" x14ac:dyDescent="0.3">
      <c r="A1481" s="6" t="s">
        <v>134</v>
      </c>
      <c r="B1481" s="6">
        <v>3</v>
      </c>
      <c r="C1481" s="1">
        <v>45351</v>
      </c>
      <c r="D1481" s="1">
        <v>45349</v>
      </c>
      <c r="E1481" s="1">
        <v>45349</v>
      </c>
      <c r="F1481">
        <v>42</v>
      </c>
      <c r="G1481" s="1">
        <v>45391</v>
      </c>
      <c r="H1481" s="1">
        <v>45389</v>
      </c>
      <c r="I1481" s="2">
        <v>1490218.7899999991</v>
      </c>
      <c r="J1481" s="2">
        <v>804718.15</v>
      </c>
      <c r="K1481" s="2">
        <f>SUMIF('collection only'!D:D,eslam.data!AB1481,'collection only'!E:E)</f>
        <v>581185.34</v>
      </c>
      <c r="L1481" s="2">
        <v>51386855</v>
      </c>
      <c r="U1481" s="2">
        <v>0</v>
      </c>
      <c r="AB1481" s="2" t="str">
        <f t="shared" si="28"/>
        <v>SMP2 - Shut Down3</v>
      </c>
    </row>
    <row r="1482" spans="1:28" x14ac:dyDescent="0.3">
      <c r="A1482" s="6" t="s">
        <v>8</v>
      </c>
      <c r="B1482" s="6">
        <v>23</v>
      </c>
      <c r="C1482" s="1">
        <v>43008</v>
      </c>
      <c r="D1482" s="1">
        <v>42997</v>
      </c>
      <c r="E1482" s="1">
        <v>43040</v>
      </c>
      <c r="F1482">
        <v>35</v>
      </c>
      <c r="G1482" s="1">
        <v>43075</v>
      </c>
      <c r="H1482" s="1">
        <v>43044</v>
      </c>
      <c r="I1482" s="2">
        <v>10526350.27</v>
      </c>
      <c r="J1482" s="2">
        <v>2727407.23</v>
      </c>
      <c r="K1482" s="2">
        <f>SUMIF('collection only'!D:D,eslam.data!AB1482,'collection only'!E:E)</f>
        <v>2727407.25</v>
      </c>
      <c r="L1482" s="2">
        <v>55308912.130000003</v>
      </c>
      <c r="O1482" s="2">
        <v>10641245.16</v>
      </c>
      <c r="U1482" s="2">
        <v>83598.95</v>
      </c>
      <c r="AB1482" s="2" t="str">
        <f t="shared" si="28"/>
        <v>Sodic Club House23</v>
      </c>
    </row>
    <row r="1483" spans="1:28" x14ac:dyDescent="0.3">
      <c r="A1483" s="6" t="s">
        <v>8</v>
      </c>
      <c r="B1483" s="6">
        <v>24</v>
      </c>
      <c r="C1483" s="1">
        <v>43039</v>
      </c>
      <c r="D1483" s="1">
        <v>43040</v>
      </c>
      <c r="E1483" s="1">
        <v>43042</v>
      </c>
      <c r="F1483">
        <v>35</v>
      </c>
      <c r="G1483" s="1">
        <v>43077</v>
      </c>
      <c r="H1483" s="1">
        <v>43086</v>
      </c>
      <c r="I1483" s="2">
        <v>6326663.7700000107</v>
      </c>
      <c r="J1483" s="2">
        <v>4528572.66</v>
      </c>
      <c r="K1483" s="2">
        <f>SUMIF('collection only'!D:D,eslam.data!AB1483,'collection only'!E:E)</f>
        <v>4528572.66</v>
      </c>
      <c r="L1483" s="2">
        <v>61635575.900000013</v>
      </c>
      <c r="O1483" s="2">
        <v>10347994.619999999</v>
      </c>
      <c r="U1483" s="2">
        <v>33598.949999999997</v>
      </c>
      <c r="AB1483" s="2" t="str">
        <f t="shared" si="28"/>
        <v>Sodic Club House24</v>
      </c>
    </row>
    <row r="1484" spans="1:28" x14ac:dyDescent="0.3">
      <c r="A1484" s="6" t="s">
        <v>8</v>
      </c>
      <c r="B1484" s="6">
        <v>25</v>
      </c>
      <c r="C1484" s="1">
        <v>43069</v>
      </c>
      <c r="D1484" s="1">
        <v>43070</v>
      </c>
      <c r="E1484" s="1">
        <v>43079</v>
      </c>
      <c r="F1484">
        <v>35</v>
      </c>
      <c r="G1484" s="1">
        <v>43114</v>
      </c>
      <c r="H1484" s="1">
        <v>43124</v>
      </c>
      <c r="I1484" s="2">
        <v>3617825.3900000011</v>
      </c>
      <c r="J1484" s="2">
        <v>894280.74</v>
      </c>
      <c r="K1484" s="2">
        <f>SUMIF('collection only'!D:D,eslam.data!AB1484,'collection only'!E:E)</f>
        <v>894280.83</v>
      </c>
      <c r="L1484" s="2">
        <v>65253401.290000007</v>
      </c>
      <c r="O1484" s="2">
        <v>8215432.9399999985</v>
      </c>
      <c r="U1484" s="2">
        <v>33598.949999999997</v>
      </c>
      <c r="AB1484" s="2" t="str">
        <f t="shared" si="28"/>
        <v>Sodic Club House25</v>
      </c>
    </row>
    <row r="1485" spans="1:28" x14ac:dyDescent="0.3">
      <c r="A1485" s="6" t="s">
        <v>8</v>
      </c>
      <c r="B1485" s="6">
        <v>26</v>
      </c>
      <c r="C1485" s="1">
        <v>43100</v>
      </c>
      <c r="D1485" s="1">
        <v>43116</v>
      </c>
      <c r="E1485" s="1">
        <v>43116</v>
      </c>
      <c r="F1485">
        <v>35</v>
      </c>
      <c r="G1485" s="1">
        <v>43151</v>
      </c>
      <c r="H1485" s="1">
        <v>43153</v>
      </c>
      <c r="I1485" s="2">
        <v>4263027.4012610018</v>
      </c>
      <c r="J1485" s="2">
        <v>2563543.8087334712</v>
      </c>
      <c r="K1485" s="2">
        <f>SUMIF('collection only'!D:D,eslam.data!AB1485,'collection only'!E:E)</f>
        <v>2563543.65</v>
      </c>
      <c r="L1485" s="2">
        <v>69516428.691261008</v>
      </c>
      <c r="O1485" s="2">
        <v>7922726.9562399974</v>
      </c>
      <c r="U1485" s="2">
        <v>33598.949999999997</v>
      </c>
      <c r="AB1485" s="2" t="str">
        <f t="shared" si="28"/>
        <v>Sodic Club House26</v>
      </c>
    </row>
    <row r="1486" spans="1:28" x14ac:dyDescent="0.3">
      <c r="A1486" s="6" t="s">
        <v>8</v>
      </c>
      <c r="B1486" s="6">
        <v>27</v>
      </c>
      <c r="C1486" s="1">
        <v>43159</v>
      </c>
      <c r="D1486" s="1">
        <v>43151</v>
      </c>
      <c r="E1486" s="1">
        <v>43160</v>
      </c>
      <c r="F1486">
        <v>35</v>
      </c>
      <c r="G1486" s="1">
        <v>43195</v>
      </c>
      <c r="H1486" s="1">
        <v>43191</v>
      </c>
      <c r="I1486" s="2">
        <v>6447136.9087389857</v>
      </c>
      <c r="J1486" s="2">
        <v>7171420.7400000002</v>
      </c>
      <c r="K1486" s="2">
        <f>SUMIF('collection only'!D:D,eslam.data!AB1486,'collection only'!E:E)</f>
        <v>7171420.8099999996</v>
      </c>
      <c r="L1486" s="2">
        <v>86100596.849999994</v>
      </c>
      <c r="O1486" s="2">
        <v>8271503.6200000001</v>
      </c>
      <c r="U1486" s="2">
        <v>133598.95000000001</v>
      </c>
      <c r="AB1486" s="2" t="str">
        <f t="shared" si="28"/>
        <v>Sodic Club House27</v>
      </c>
    </row>
    <row r="1487" spans="1:28" x14ac:dyDescent="0.3">
      <c r="A1487" s="6" t="s">
        <v>8</v>
      </c>
      <c r="B1487" s="6">
        <v>28</v>
      </c>
      <c r="C1487" s="1">
        <v>43190</v>
      </c>
      <c r="D1487" s="1">
        <v>43179</v>
      </c>
      <c r="E1487" s="1">
        <v>43179</v>
      </c>
      <c r="F1487">
        <v>35</v>
      </c>
      <c r="G1487" s="1">
        <v>43214</v>
      </c>
      <c r="H1487" s="1">
        <v>43228</v>
      </c>
      <c r="I1487" s="2">
        <v>3235550.4912367761</v>
      </c>
      <c r="J1487" s="2">
        <v>3643251.21</v>
      </c>
      <c r="K1487" s="2">
        <f>SUMIF('collection only'!D:D,eslam.data!AB1487,'collection only'!E:E)</f>
        <v>3643251.2</v>
      </c>
      <c r="L1487" s="2">
        <v>89336147.34123677</v>
      </c>
      <c r="O1487" s="2">
        <v>10814924.055195</v>
      </c>
      <c r="U1487" s="2">
        <v>133598.95000000001</v>
      </c>
      <c r="AB1487" s="2" t="str">
        <f t="shared" si="28"/>
        <v>Sodic Club House28</v>
      </c>
    </row>
    <row r="1488" spans="1:28" x14ac:dyDescent="0.3">
      <c r="A1488" s="6" t="s">
        <v>8</v>
      </c>
      <c r="B1488" s="6">
        <v>29</v>
      </c>
      <c r="C1488" s="1">
        <v>43220</v>
      </c>
      <c r="D1488" s="1">
        <v>43210</v>
      </c>
      <c r="E1488" s="1">
        <v>43211</v>
      </c>
      <c r="F1488">
        <v>35</v>
      </c>
      <c r="G1488" s="1">
        <v>43246</v>
      </c>
      <c r="H1488" s="1">
        <v>43237</v>
      </c>
      <c r="I1488" s="2">
        <v>5735280.6087632328</v>
      </c>
      <c r="J1488" s="2">
        <v>2949189.68</v>
      </c>
      <c r="K1488" s="2">
        <f>SUMIF('collection only'!D:D,eslam.data!AB1488,'collection only'!E:E)</f>
        <v>2927170</v>
      </c>
      <c r="L1488" s="2">
        <v>95071427.950000003</v>
      </c>
      <c r="O1488" s="2">
        <v>13429692.210000001</v>
      </c>
      <c r="U1488" s="2">
        <v>133598.95000000001</v>
      </c>
      <c r="AB1488" s="2" t="str">
        <f t="shared" si="28"/>
        <v>Sodic Club House29</v>
      </c>
    </row>
    <row r="1489" spans="1:28" x14ac:dyDescent="0.3">
      <c r="A1489" s="6" t="s">
        <v>8</v>
      </c>
      <c r="B1489" s="6">
        <v>30</v>
      </c>
      <c r="C1489" s="1">
        <v>43251</v>
      </c>
      <c r="D1489" s="1">
        <v>43245</v>
      </c>
      <c r="E1489" s="1">
        <v>43248</v>
      </c>
      <c r="F1489">
        <v>35</v>
      </c>
      <c r="G1489" s="1">
        <v>43283</v>
      </c>
      <c r="H1489" s="1">
        <v>43277</v>
      </c>
      <c r="I1489" s="2">
        <v>5753955.1348884106</v>
      </c>
      <c r="J1489" s="2">
        <v>1501648.170782164</v>
      </c>
      <c r="K1489" s="2">
        <f>SUMIF('collection only'!D:D,eslam.data!AB1489,'collection only'!E:E)</f>
        <v>1523667.33</v>
      </c>
      <c r="L1489" s="2">
        <v>100825383.0848884</v>
      </c>
      <c r="O1489" s="2">
        <v>13579694.38827</v>
      </c>
      <c r="U1489" s="2">
        <v>39041.910000000003</v>
      </c>
      <c r="AB1489" s="2" t="str">
        <f t="shared" si="28"/>
        <v>Sodic Club House30</v>
      </c>
    </row>
    <row r="1490" spans="1:28" x14ac:dyDescent="0.3">
      <c r="A1490" s="6" t="s">
        <v>8</v>
      </c>
      <c r="B1490" s="6">
        <v>31</v>
      </c>
      <c r="C1490" s="1">
        <v>43281</v>
      </c>
      <c r="D1490" s="1">
        <v>43283</v>
      </c>
      <c r="E1490" s="1">
        <v>43285</v>
      </c>
      <c r="F1490">
        <v>35</v>
      </c>
      <c r="G1490" s="1">
        <v>43320</v>
      </c>
      <c r="H1490" s="1">
        <v>43314</v>
      </c>
      <c r="I1490" s="2">
        <v>4997405.8346406221</v>
      </c>
      <c r="J1490" s="2">
        <v>1752933.2300005299</v>
      </c>
      <c r="K1490" s="2">
        <f>SUMIF('collection only'!D:D,eslam.data!AB1490,'collection only'!E:E)</f>
        <v>3752933.2199999997</v>
      </c>
      <c r="L1490" s="2">
        <v>105822788.91952901</v>
      </c>
      <c r="O1490" s="2">
        <v>13390603.794770001</v>
      </c>
      <c r="U1490" s="2">
        <v>41801.910000000003</v>
      </c>
      <c r="AB1490" s="2" t="str">
        <f t="shared" si="28"/>
        <v>Sodic Club House31</v>
      </c>
    </row>
    <row r="1491" spans="1:28" x14ac:dyDescent="0.3">
      <c r="A1491" s="6" t="s">
        <v>8</v>
      </c>
      <c r="B1491" s="6">
        <v>32</v>
      </c>
      <c r="C1491" s="1">
        <v>43312</v>
      </c>
      <c r="D1491" s="1">
        <v>43313</v>
      </c>
      <c r="E1491" s="1">
        <v>43311</v>
      </c>
      <c r="F1491">
        <v>35</v>
      </c>
      <c r="G1491" s="1">
        <v>43346</v>
      </c>
      <c r="H1491" s="1">
        <v>43347</v>
      </c>
      <c r="I1491" s="2">
        <v>7298776.249237448</v>
      </c>
      <c r="J1491" s="2">
        <v>1851323.239354521</v>
      </c>
      <c r="K1491" s="2">
        <f>SUMIF('collection only'!D:D,eslam.data!AB1491,'collection only'!E:E)</f>
        <v>1851323.25</v>
      </c>
      <c r="L1491" s="2">
        <v>113121565.1687665</v>
      </c>
      <c r="O1491" s="2">
        <v>11999237.93323</v>
      </c>
      <c r="U1491" s="2">
        <v>45521.91</v>
      </c>
      <c r="AB1491" s="2" t="str">
        <f t="shared" si="28"/>
        <v>Sodic Club House32</v>
      </c>
    </row>
    <row r="1492" spans="1:28" x14ac:dyDescent="0.3">
      <c r="A1492" s="6" t="s">
        <v>8</v>
      </c>
      <c r="B1492" s="6">
        <v>33</v>
      </c>
      <c r="C1492" s="1">
        <v>43343</v>
      </c>
      <c r="D1492" s="1">
        <v>43348</v>
      </c>
      <c r="E1492" s="1">
        <v>43349</v>
      </c>
      <c r="F1492">
        <v>35</v>
      </c>
      <c r="G1492" s="1">
        <v>43384</v>
      </c>
      <c r="H1492" s="1">
        <v>43382</v>
      </c>
      <c r="I1492" s="2">
        <v>6841826.5834652632</v>
      </c>
      <c r="J1492" s="2">
        <v>5028067.13</v>
      </c>
      <c r="K1492" s="2">
        <f>SUMIF('collection only'!D:D,eslam.data!AB1492,'collection only'!E:E)</f>
        <v>5028067.13</v>
      </c>
      <c r="L1492" s="2">
        <v>119963391.7522317</v>
      </c>
      <c r="O1492" s="2">
        <v>12452865.15191</v>
      </c>
      <c r="U1492" s="2">
        <v>76081.91</v>
      </c>
      <c r="AB1492" s="2" t="str">
        <f t="shared" si="28"/>
        <v>Sodic Club House33</v>
      </c>
    </row>
    <row r="1493" spans="1:28" x14ac:dyDescent="0.3">
      <c r="A1493" s="6" t="s">
        <v>8</v>
      </c>
      <c r="B1493" s="6">
        <v>34</v>
      </c>
      <c r="C1493" s="1">
        <v>43373</v>
      </c>
      <c r="D1493" s="1">
        <v>43388</v>
      </c>
      <c r="E1493" s="1">
        <v>43388</v>
      </c>
      <c r="F1493">
        <v>35</v>
      </c>
      <c r="G1493" s="1">
        <v>43423</v>
      </c>
      <c r="H1493" s="1">
        <v>43425</v>
      </c>
      <c r="I1493" s="2">
        <v>9547045.4302354753</v>
      </c>
      <c r="J1493" s="2">
        <v>1372787.19</v>
      </c>
      <c r="K1493" s="2">
        <f>SUMIF('collection only'!D:D,eslam.data!AB1493,'collection only'!E:E)</f>
        <v>1372787.1900000004</v>
      </c>
      <c r="L1493" s="2">
        <v>129510437.18246721</v>
      </c>
      <c r="O1493" s="2">
        <v>9699552.55002</v>
      </c>
      <c r="U1493" s="2">
        <v>541161.90999999992</v>
      </c>
      <c r="AB1493" s="2" t="str">
        <f t="shared" si="28"/>
        <v>Sodic Club House34</v>
      </c>
    </row>
    <row r="1494" spans="1:28" x14ac:dyDescent="0.3">
      <c r="A1494" s="6" t="s">
        <v>8</v>
      </c>
      <c r="B1494" s="6">
        <v>35</v>
      </c>
      <c r="C1494" s="1">
        <v>43434</v>
      </c>
      <c r="D1494" s="1">
        <v>43429</v>
      </c>
      <c r="E1494" s="1">
        <v>43429</v>
      </c>
      <c r="F1494">
        <v>35</v>
      </c>
      <c r="G1494" s="1">
        <v>43464</v>
      </c>
      <c r="H1494" s="1">
        <v>43819</v>
      </c>
      <c r="I1494" s="2">
        <v>17370468.277877782</v>
      </c>
      <c r="J1494" s="2">
        <v>2061960.9553341269</v>
      </c>
      <c r="K1494" s="2">
        <f>SUMIF('collection only'!D:D,eslam.data!AB1494,'collection only'!E:E)</f>
        <v>2061960.96</v>
      </c>
      <c r="L1494" s="2">
        <v>146880905.460345</v>
      </c>
      <c r="O1494" s="2">
        <v>8284813.5766400006</v>
      </c>
      <c r="U1494" s="2">
        <v>557361.90999999992</v>
      </c>
      <c r="AB1494" s="2" t="str">
        <f t="shared" si="28"/>
        <v>Sodic Club House35</v>
      </c>
    </row>
    <row r="1495" spans="1:28" x14ac:dyDescent="0.3">
      <c r="A1495" s="6" t="s">
        <v>8</v>
      </c>
      <c r="B1495" s="6">
        <v>36</v>
      </c>
      <c r="C1495" s="1">
        <v>43646</v>
      </c>
      <c r="D1495" s="1">
        <v>43647</v>
      </c>
      <c r="E1495" s="1">
        <v>43648</v>
      </c>
      <c r="F1495">
        <v>56</v>
      </c>
      <c r="G1495" s="1">
        <v>43704</v>
      </c>
      <c r="H1495" s="1">
        <v>43818</v>
      </c>
      <c r="I1495" s="2">
        <v>15653205.949655</v>
      </c>
      <c r="J1495" s="2">
        <v>3000000</v>
      </c>
      <c r="K1495" s="2">
        <f>SUMIF('collection only'!D:D,eslam.data!AB1495,'collection only'!E:E)</f>
        <v>9516540.6600000001</v>
      </c>
      <c r="L1495" s="2">
        <v>162534111.41</v>
      </c>
      <c r="U1495" s="2">
        <v>4804784.6500000004</v>
      </c>
      <c r="AB1495" s="2" t="str">
        <f t="shared" si="28"/>
        <v>Sodic Club House36</v>
      </c>
    </row>
    <row r="1496" spans="1:28" x14ac:dyDescent="0.3">
      <c r="A1496" s="6" t="s">
        <v>8</v>
      </c>
      <c r="B1496" s="6">
        <v>37</v>
      </c>
      <c r="C1496" s="1">
        <v>44074</v>
      </c>
      <c r="D1496" s="1">
        <v>44054</v>
      </c>
      <c r="E1496" s="1">
        <v>44054</v>
      </c>
      <c r="F1496">
        <v>56</v>
      </c>
      <c r="G1496" s="1">
        <v>44110</v>
      </c>
      <c r="K1496" s="2">
        <f>SUMIF('collection only'!D:D,eslam.data!AB1496,'collection only'!E:E)</f>
        <v>4028521</v>
      </c>
      <c r="U1496" s="2">
        <v>0</v>
      </c>
      <c r="AB1496" s="2" t="str">
        <f t="shared" si="28"/>
        <v>Sodic Club House37</v>
      </c>
    </row>
    <row r="1497" spans="1:28" x14ac:dyDescent="0.3">
      <c r="A1497" s="6" t="s">
        <v>32</v>
      </c>
      <c r="B1497" s="6">
        <v>1</v>
      </c>
      <c r="C1497" s="1">
        <v>43555</v>
      </c>
      <c r="D1497" s="1">
        <v>43541</v>
      </c>
      <c r="E1497" s="1">
        <v>43541</v>
      </c>
      <c r="F1497">
        <v>42</v>
      </c>
      <c r="G1497" s="1">
        <v>43583</v>
      </c>
      <c r="H1497" s="1">
        <v>43544</v>
      </c>
      <c r="I1497" s="2">
        <v>9063098.3368571419</v>
      </c>
      <c r="J1497" s="2">
        <v>6785088.5698880991</v>
      </c>
      <c r="K1497" s="2">
        <f>SUMIF('collection only'!D:D,eslam.data!AB1497,'collection only'!E:E)</f>
        <v>138789620.12</v>
      </c>
      <c r="L1497" s="2">
        <v>9063098.3368571419</v>
      </c>
      <c r="M1497" s="2">
        <v>122000000</v>
      </c>
      <c r="N1497" s="2">
        <v>10000000</v>
      </c>
      <c r="U1497" s="2">
        <v>0</v>
      </c>
      <c r="AB1497" s="2" t="str">
        <f t="shared" si="28"/>
        <v>Sodic Eastown1</v>
      </c>
    </row>
    <row r="1498" spans="1:28" x14ac:dyDescent="0.3">
      <c r="A1498" s="6" t="s">
        <v>32</v>
      </c>
      <c r="B1498" s="6">
        <v>2</v>
      </c>
      <c r="C1498" s="1">
        <v>43585</v>
      </c>
      <c r="D1498" s="1">
        <v>43575</v>
      </c>
      <c r="E1498" s="1">
        <v>43571</v>
      </c>
      <c r="F1498">
        <v>42</v>
      </c>
      <c r="G1498" s="1">
        <v>43613</v>
      </c>
      <c r="H1498" s="1">
        <v>43573</v>
      </c>
      <c r="I1498" s="2">
        <v>20887437.31076191</v>
      </c>
      <c r="J1498" s="2">
        <v>15652355.210000001</v>
      </c>
      <c r="K1498" s="2">
        <f>SUMIF('collection only'!D:D,eslam.data!AB1498,'collection only'!E:E)</f>
        <v>21566541.66</v>
      </c>
      <c r="L1498" s="2">
        <v>29950535.64761905</v>
      </c>
      <c r="M1498" s="2">
        <v>5928168</v>
      </c>
      <c r="U1498" s="2">
        <v>0</v>
      </c>
      <c r="AB1498" s="2" t="str">
        <f t="shared" si="28"/>
        <v>Sodic Eastown2</v>
      </c>
    </row>
    <row r="1499" spans="1:28" x14ac:dyDescent="0.3">
      <c r="A1499" s="6" t="s">
        <v>32</v>
      </c>
      <c r="B1499" s="6">
        <v>3</v>
      </c>
      <c r="C1499" s="1">
        <v>43616</v>
      </c>
      <c r="D1499" s="1">
        <v>43605</v>
      </c>
      <c r="E1499" s="1">
        <v>43604</v>
      </c>
      <c r="F1499">
        <v>42</v>
      </c>
      <c r="G1499" s="1">
        <v>43646</v>
      </c>
      <c r="H1499" s="1">
        <v>43608</v>
      </c>
      <c r="I1499" s="2">
        <v>2101069.4380952418</v>
      </c>
      <c r="J1499" s="2">
        <v>1574016.17</v>
      </c>
      <c r="K1499" s="2">
        <f>SUMIF('collection only'!D:D,eslam.data!AB1499,'collection only'!E:E)</f>
        <v>1574016.18</v>
      </c>
      <c r="L1499" s="2">
        <v>32051605.085714292</v>
      </c>
      <c r="U1499" s="2">
        <v>0</v>
      </c>
      <c r="AB1499" s="2" t="str">
        <f t="shared" si="28"/>
        <v>Sodic Eastown3</v>
      </c>
    </row>
    <row r="1500" spans="1:28" x14ac:dyDescent="0.3">
      <c r="A1500" s="6" t="s">
        <v>32</v>
      </c>
      <c r="B1500" s="6">
        <v>4</v>
      </c>
      <c r="C1500" s="1">
        <v>43646</v>
      </c>
      <c r="D1500" s="1">
        <v>43641</v>
      </c>
      <c r="E1500" s="1">
        <v>43639</v>
      </c>
      <c r="F1500">
        <v>42</v>
      </c>
      <c r="G1500" s="1">
        <v>43681</v>
      </c>
      <c r="H1500" s="1">
        <v>43654</v>
      </c>
      <c r="I1500" s="2">
        <v>22270031.399999999</v>
      </c>
      <c r="J1500" s="2">
        <v>26267292.440000001</v>
      </c>
      <c r="K1500" s="2">
        <f>SUMIF('collection only'!D:D,eslam.data!AB1500,'collection only'!E:E)</f>
        <v>25688338.609999999</v>
      </c>
      <c r="L1500" s="2">
        <v>54321636.485714287</v>
      </c>
      <c r="U1500" s="2">
        <v>0</v>
      </c>
      <c r="AB1500" s="2" t="str">
        <f t="shared" si="28"/>
        <v>Sodic Eastown4</v>
      </c>
    </row>
    <row r="1501" spans="1:28" x14ac:dyDescent="0.3">
      <c r="A1501" s="6" t="s">
        <v>32</v>
      </c>
      <c r="B1501" s="6">
        <v>5</v>
      </c>
      <c r="C1501" s="1">
        <v>43677</v>
      </c>
      <c r="D1501" s="1">
        <v>43671</v>
      </c>
      <c r="E1501" s="1">
        <v>43671</v>
      </c>
      <c r="F1501">
        <v>42</v>
      </c>
      <c r="G1501" s="1">
        <v>43713</v>
      </c>
      <c r="H1501" s="1">
        <v>43678</v>
      </c>
      <c r="I1501" s="2">
        <v>45005158.611809522</v>
      </c>
      <c r="J1501" s="2">
        <v>22056568.402714942</v>
      </c>
      <c r="K1501" s="2">
        <f>SUMIF('collection only'!D:D,eslam.data!AB1501,'collection only'!E:E)</f>
        <v>37056568.399999999</v>
      </c>
      <c r="L1501" s="2">
        <v>99326795.097523808</v>
      </c>
      <c r="O1501" s="2">
        <v>20344137.600000009</v>
      </c>
      <c r="U1501" s="2">
        <v>144395.63</v>
      </c>
      <c r="AB1501" s="2" t="str">
        <f t="shared" si="28"/>
        <v>Sodic Eastown5</v>
      </c>
    </row>
    <row r="1502" spans="1:28" x14ac:dyDescent="0.3">
      <c r="A1502" s="6" t="s">
        <v>32</v>
      </c>
      <c r="B1502" s="6">
        <v>6</v>
      </c>
      <c r="C1502" s="1">
        <v>43708</v>
      </c>
      <c r="D1502" s="1">
        <v>43702</v>
      </c>
      <c r="E1502" s="1">
        <v>43696</v>
      </c>
      <c r="F1502">
        <v>42</v>
      </c>
      <c r="G1502" s="1">
        <v>43738</v>
      </c>
      <c r="H1502" s="1">
        <v>43716</v>
      </c>
      <c r="I1502" s="2">
        <v>38734277.150095247</v>
      </c>
      <c r="J1502" s="2">
        <v>28554847.68</v>
      </c>
      <c r="K1502" s="2">
        <f>SUMIF('collection only'!D:D,eslam.data!AB1502,'collection only'!E:E)</f>
        <v>28554847.670000002</v>
      </c>
      <c r="L1502" s="2">
        <v>138061072.24761909</v>
      </c>
      <c r="O1502" s="2">
        <v>20344137.600000001</v>
      </c>
      <c r="U1502" s="2">
        <v>607331.67999999993</v>
      </c>
      <c r="AB1502" s="2" t="str">
        <f t="shared" si="28"/>
        <v>Sodic Eastown6</v>
      </c>
    </row>
    <row r="1503" spans="1:28" x14ac:dyDescent="0.3">
      <c r="A1503" s="6" t="s">
        <v>32</v>
      </c>
      <c r="B1503" s="6">
        <v>7</v>
      </c>
      <c r="C1503" s="1">
        <v>43738</v>
      </c>
      <c r="D1503" s="1">
        <v>43733</v>
      </c>
      <c r="E1503" s="1">
        <v>43724</v>
      </c>
      <c r="F1503">
        <v>42</v>
      </c>
      <c r="G1503" s="1">
        <v>43766</v>
      </c>
      <c r="H1503" s="1">
        <v>43772</v>
      </c>
      <c r="I1503" s="2">
        <v>65627417.190476149</v>
      </c>
      <c r="K1503" s="2">
        <f>SUMIF('collection only'!D:D,eslam.data!AB1503,'collection only'!E:E)</f>
        <v>38197130.950000003</v>
      </c>
      <c r="L1503" s="2">
        <v>203688489.43809521</v>
      </c>
      <c r="O1503" s="2">
        <v>5537718</v>
      </c>
      <c r="U1503" s="2">
        <v>921272.68</v>
      </c>
      <c r="AB1503" s="2" t="str">
        <f t="shared" si="28"/>
        <v>Sodic Eastown7</v>
      </c>
    </row>
    <row r="1504" spans="1:28" x14ac:dyDescent="0.3">
      <c r="A1504" s="6" t="s">
        <v>32</v>
      </c>
      <c r="B1504" s="6">
        <v>8</v>
      </c>
      <c r="C1504" s="1">
        <v>43769</v>
      </c>
      <c r="D1504" s="1">
        <v>43768</v>
      </c>
      <c r="E1504" s="1">
        <v>43771</v>
      </c>
      <c r="F1504">
        <v>42</v>
      </c>
      <c r="G1504" s="1">
        <v>43813</v>
      </c>
      <c r="H1504" s="1">
        <v>43783</v>
      </c>
      <c r="I1504" s="2">
        <v>85059782.152381003</v>
      </c>
      <c r="J1504" s="2">
        <v>58794871.950000003</v>
      </c>
      <c r="K1504" s="2">
        <f>SUMIF('collection only'!D:D,eslam.data!AB1504,'collection only'!E:E)</f>
        <v>55532397.609999999</v>
      </c>
      <c r="L1504" s="2">
        <v>288748271.59047621</v>
      </c>
      <c r="O1504" s="2">
        <v>1266429.46</v>
      </c>
      <c r="U1504" s="2">
        <v>707331.67999999993</v>
      </c>
      <c r="AB1504" s="2" t="str">
        <f t="shared" si="28"/>
        <v>Sodic Eastown8</v>
      </c>
    </row>
    <row r="1505" spans="1:28" x14ac:dyDescent="0.3">
      <c r="A1505" s="6" t="s">
        <v>32</v>
      </c>
      <c r="B1505" s="6">
        <v>9</v>
      </c>
      <c r="C1505" s="1">
        <v>43799</v>
      </c>
      <c r="D1505" s="1">
        <v>43799</v>
      </c>
      <c r="E1505" s="1">
        <v>43802</v>
      </c>
      <c r="F1505">
        <v>42</v>
      </c>
      <c r="G1505" s="1">
        <v>43844</v>
      </c>
      <c r="H1505" s="1">
        <v>43829</v>
      </c>
      <c r="I1505" s="2">
        <v>16046909.91428566</v>
      </c>
      <c r="J1505" s="2">
        <v>40504812.259999998</v>
      </c>
      <c r="K1505" s="2">
        <f>SUMIF('collection only'!D:D,eslam.data!AB1505,'collection only'!E:E)</f>
        <v>40504812.259999998</v>
      </c>
      <c r="L1505" s="2">
        <v>304795181.50476187</v>
      </c>
      <c r="O1505" s="2">
        <v>39767000.799999997</v>
      </c>
      <c r="U1505" s="2">
        <v>2750976.18</v>
      </c>
      <c r="AB1505" s="2" t="str">
        <f t="shared" si="28"/>
        <v>Sodic Eastown9</v>
      </c>
    </row>
    <row r="1506" spans="1:28" x14ac:dyDescent="0.3">
      <c r="A1506" s="6" t="s">
        <v>32</v>
      </c>
      <c r="B1506" s="6">
        <v>10</v>
      </c>
      <c r="C1506" s="1">
        <v>43830</v>
      </c>
      <c r="D1506" s="1">
        <v>43830</v>
      </c>
      <c r="E1506" s="1">
        <v>43837</v>
      </c>
      <c r="F1506">
        <v>42</v>
      </c>
      <c r="G1506" s="1">
        <v>43879</v>
      </c>
      <c r="H1506" s="1">
        <v>43850</v>
      </c>
      <c r="I1506" s="2">
        <v>82638241.076189518</v>
      </c>
      <c r="J1506" s="2">
        <v>32553581.239999998</v>
      </c>
      <c r="K1506" s="2">
        <f>SUMIF('collection only'!D:D,eslam.data!AB1506,'collection only'!E:E)</f>
        <v>32553581.239999998</v>
      </c>
      <c r="L1506" s="2">
        <v>387433422.58095139</v>
      </c>
      <c r="O1506" s="2">
        <v>9.9999999999999995E-7</v>
      </c>
      <c r="U1506" s="2">
        <v>3038523.68</v>
      </c>
      <c r="AB1506" s="2" t="str">
        <f t="shared" si="28"/>
        <v>Sodic Eastown10</v>
      </c>
    </row>
    <row r="1507" spans="1:28" x14ac:dyDescent="0.3">
      <c r="A1507" s="6" t="s">
        <v>32</v>
      </c>
      <c r="B1507" s="6">
        <v>11</v>
      </c>
      <c r="C1507" s="1">
        <v>43861</v>
      </c>
      <c r="D1507" s="1">
        <v>43861</v>
      </c>
      <c r="E1507" s="1">
        <v>43864</v>
      </c>
      <c r="F1507">
        <v>42</v>
      </c>
      <c r="G1507" s="1">
        <v>43906</v>
      </c>
      <c r="H1507" s="1">
        <v>43880</v>
      </c>
      <c r="I1507" s="2">
        <v>36710088.577454329</v>
      </c>
      <c r="J1507" s="2">
        <v>27179529.39289961</v>
      </c>
      <c r="K1507" s="2">
        <f>SUMIF('collection only'!D:D,eslam.data!AB1507,'collection only'!E:E)</f>
        <v>27179529.392899614</v>
      </c>
      <c r="L1507" s="2">
        <v>424143511.15840572</v>
      </c>
      <c r="U1507" s="2">
        <v>3038523.68</v>
      </c>
      <c r="AB1507" s="2" t="str">
        <f t="shared" si="28"/>
        <v>Sodic Eastown11</v>
      </c>
    </row>
    <row r="1508" spans="1:28" x14ac:dyDescent="0.3">
      <c r="A1508" s="6" t="s">
        <v>32</v>
      </c>
      <c r="B1508" s="6">
        <v>12</v>
      </c>
      <c r="C1508" s="1">
        <v>43890</v>
      </c>
      <c r="D1508" s="1">
        <v>43890</v>
      </c>
      <c r="E1508" s="1">
        <v>43894</v>
      </c>
      <c r="F1508">
        <v>42</v>
      </c>
      <c r="G1508" s="1">
        <v>43936</v>
      </c>
      <c r="H1508" s="1">
        <v>43919</v>
      </c>
      <c r="I1508" s="2">
        <v>26833421.41302282</v>
      </c>
      <c r="J1508" s="2">
        <v>19553108.77</v>
      </c>
      <c r="K1508" s="2">
        <f>SUMIF('collection only'!D:D,eslam.data!AB1508,'collection only'!E:E)</f>
        <v>19553108.789999999</v>
      </c>
      <c r="L1508" s="2">
        <v>450976932.57142848</v>
      </c>
      <c r="U1508" s="2">
        <v>3314791.44</v>
      </c>
      <c r="AB1508" s="2" t="str">
        <f t="shared" si="28"/>
        <v>Sodic Eastown12</v>
      </c>
    </row>
    <row r="1509" spans="1:28" x14ac:dyDescent="0.3">
      <c r="A1509" s="6" t="s">
        <v>32</v>
      </c>
      <c r="B1509" s="6">
        <v>13</v>
      </c>
      <c r="C1509" s="1">
        <v>43921</v>
      </c>
      <c r="D1509" s="1">
        <v>43914</v>
      </c>
      <c r="E1509" s="1">
        <v>43915</v>
      </c>
      <c r="F1509">
        <v>42</v>
      </c>
      <c r="G1509" s="1">
        <v>43957</v>
      </c>
      <c r="H1509" s="1">
        <v>43968</v>
      </c>
      <c r="I1509" s="2">
        <v>22228765.612092439</v>
      </c>
      <c r="J1509" s="2">
        <v>16201534.039999999</v>
      </c>
      <c r="K1509" s="2">
        <f>SUMIF('collection only'!D:D,eslam.data!AB1509,'collection only'!E:E)</f>
        <v>16201534.039999999</v>
      </c>
      <c r="L1509" s="2">
        <v>473205698.18352097</v>
      </c>
      <c r="U1509" s="2">
        <v>2704423.44</v>
      </c>
      <c r="AB1509" s="2" t="str">
        <f t="shared" si="28"/>
        <v>Sodic Eastown13</v>
      </c>
    </row>
    <row r="1510" spans="1:28" x14ac:dyDescent="0.3">
      <c r="A1510" s="6" t="s">
        <v>32</v>
      </c>
      <c r="B1510" s="6">
        <v>14</v>
      </c>
      <c r="C1510" s="1">
        <v>43951</v>
      </c>
      <c r="D1510" s="1">
        <v>43958</v>
      </c>
      <c r="E1510" s="1">
        <v>43961</v>
      </c>
      <c r="F1510">
        <v>42</v>
      </c>
      <c r="G1510" s="1">
        <v>44003</v>
      </c>
      <c r="H1510" s="1">
        <v>43997</v>
      </c>
      <c r="I1510" s="2">
        <v>24418089.968859971</v>
      </c>
      <c r="J1510" s="2">
        <v>16537461.58</v>
      </c>
      <c r="K1510" s="2">
        <f>SUMIF('collection only'!D:D,eslam.data!AB1510,'collection only'!E:E)</f>
        <v>16537461.58</v>
      </c>
      <c r="L1510" s="2">
        <v>497623788.15238088</v>
      </c>
      <c r="U1510" s="2">
        <v>3495935.44</v>
      </c>
      <c r="AB1510" s="2" t="str">
        <f t="shared" si="28"/>
        <v>Sodic Eastown14</v>
      </c>
    </row>
    <row r="1511" spans="1:28" x14ac:dyDescent="0.3">
      <c r="A1511" s="6" t="s">
        <v>32</v>
      </c>
      <c r="B1511" s="6">
        <v>15</v>
      </c>
      <c r="C1511" s="1">
        <v>43982</v>
      </c>
      <c r="D1511" s="1">
        <v>43984</v>
      </c>
      <c r="E1511" s="1">
        <v>43988</v>
      </c>
      <c r="F1511">
        <v>42</v>
      </c>
      <c r="G1511" s="1">
        <v>44030</v>
      </c>
      <c r="H1511" s="1">
        <v>44005</v>
      </c>
      <c r="I1511" s="2">
        <v>19101976.117630482</v>
      </c>
      <c r="J1511" s="2">
        <v>12895953.95582917</v>
      </c>
      <c r="K1511" s="2">
        <f>SUMIF('collection only'!D:D,eslam.data!AB1511,'collection only'!E:E)</f>
        <v>12895954</v>
      </c>
      <c r="L1511" s="2">
        <v>516725764.27001143</v>
      </c>
      <c r="U1511" s="2">
        <v>4174771.13</v>
      </c>
      <c r="AB1511" s="2" t="str">
        <f t="shared" si="28"/>
        <v>Sodic Eastown15</v>
      </c>
    </row>
    <row r="1512" spans="1:28" x14ac:dyDescent="0.3">
      <c r="A1512" s="6" t="s">
        <v>32</v>
      </c>
      <c r="B1512" s="6">
        <v>16</v>
      </c>
      <c r="C1512" s="1">
        <v>44012</v>
      </c>
      <c r="D1512" s="1">
        <v>44012</v>
      </c>
      <c r="E1512" s="1">
        <v>44016</v>
      </c>
      <c r="F1512">
        <v>42</v>
      </c>
      <c r="G1512" s="1">
        <v>44058</v>
      </c>
      <c r="H1512" s="1">
        <v>44053</v>
      </c>
      <c r="I1512" s="2">
        <v>42785902.701259971</v>
      </c>
      <c r="J1512" s="2">
        <v>30145771.53148805</v>
      </c>
      <c r="K1512" s="2">
        <f>SUMIF('collection only'!D:D,eslam.data!AB1512,'collection only'!E:E)</f>
        <v>30145771.57</v>
      </c>
      <c r="L1512" s="2">
        <v>559511666.9712714</v>
      </c>
      <c r="U1512" s="2">
        <v>4707294.5199999996</v>
      </c>
      <c r="AB1512" s="2" t="str">
        <f t="shared" si="28"/>
        <v>Sodic Eastown16</v>
      </c>
    </row>
    <row r="1513" spans="1:28" x14ac:dyDescent="0.3">
      <c r="A1513" s="6" t="s">
        <v>32</v>
      </c>
      <c r="B1513" s="6">
        <v>17</v>
      </c>
      <c r="C1513" s="1">
        <v>44043</v>
      </c>
      <c r="D1513" s="1">
        <v>44051</v>
      </c>
      <c r="E1513" s="1">
        <v>44053</v>
      </c>
      <c r="F1513">
        <v>42</v>
      </c>
      <c r="G1513" s="1">
        <v>44095</v>
      </c>
      <c r="H1513" s="1">
        <v>44081</v>
      </c>
      <c r="I1513" s="2">
        <v>30425304.067319989</v>
      </c>
      <c r="J1513" s="2">
        <v>20899381.382340759</v>
      </c>
      <c r="K1513" s="2">
        <f>SUMIF('collection only'!D:D,eslam.data!AB1513,'collection only'!E:E)</f>
        <v>20899381.34</v>
      </c>
      <c r="L1513" s="2">
        <v>589936971.03859138</v>
      </c>
      <c r="U1513" s="2">
        <v>5466992.46</v>
      </c>
      <c r="AB1513" s="2" t="str">
        <f t="shared" si="28"/>
        <v>Sodic Eastown17</v>
      </c>
    </row>
    <row r="1514" spans="1:28" x14ac:dyDescent="0.3">
      <c r="A1514" s="6" t="s">
        <v>32</v>
      </c>
      <c r="B1514" s="6">
        <v>18</v>
      </c>
      <c r="C1514" s="1">
        <v>44074</v>
      </c>
      <c r="D1514" s="1">
        <v>44074</v>
      </c>
      <c r="E1514" s="1">
        <v>44077</v>
      </c>
      <c r="F1514">
        <v>42</v>
      </c>
      <c r="G1514" s="1">
        <v>44119</v>
      </c>
      <c r="H1514" s="1">
        <v>44115</v>
      </c>
      <c r="I1514" s="2">
        <v>36663335.542360902</v>
      </c>
      <c r="J1514" s="2">
        <v>22406610.780000001</v>
      </c>
      <c r="K1514" s="2">
        <f>SUMIF('collection only'!D:D,eslam.data!AB1514,'collection only'!E:E)</f>
        <v>22406610.780000001</v>
      </c>
      <c r="L1514" s="2">
        <v>626600306.58095229</v>
      </c>
      <c r="U1514" s="2">
        <v>5860427.46</v>
      </c>
      <c r="AB1514" s="2" t="str">
        <f t="shared" si="28"/>
        <v>Sodic Eastown18</v>
      </c>
    </row>
    <row r="1515" spans="1:28" x14ac:dyDescent="0.3">
      <c r="A1515" s="6" t="s">
        <v>32</v>
      </c>
      <c r="B1515" s="6">
        <v>19</v>
      </c>
      <c r="C1515" s="1">
        <v>44104</v>
      </c>
      <c r="D1515" s="1">
        <v>44105</v>
      </c>
      <c r="E1515" s="1">
        <v>44108</v>
      </c>
      <c r="F1515">
        <v>42</v>
      </c>
      <c r="G1515" s="1">
        <v>44150</v>
      </c>
      <c r="H1515" s="1">
        <v>44150</v>
      </c>
      <c r="I1515" s="2">
        <v>48818243.380952477</v>
      </c>
      <c r="J1515" s="2">
        <v>34417592.719999999</v>
      </c>
      <c r="K1515" s="2">
        <f>SUMIF('collection only'!D:D,eslam.data!AB1515,'collection only'!E:E)</f>
        <v>34417592.719999999</v>
      </c>
      <c r="L1515" s="2">
        <v>675418549.96190476</v>
      </c>
      <c r="U1515" s="2">
        <v>0</v>
      </c>
      <c r="AB1515" s="2" t="str">
        <f t="shared" si="28"/>
        <v>Sodic Eastown19</v>
      </c>
    </row>
    <row r="1516" spans="1:28" x14ac:dyDescent="0.3">
      <c r="A1516" s="6" t="s">
        <v>32</v>
      </c>
      <c r="B1516" s="6">
        <v>20</v>
      </c>
      <c r="C1516" s="1">
        <v>44135</v>
      </c>
      <c r="D1516" s="1">
        <v>44135</v>
      </c>
      <c r="E1516" s="1">
        <v>44138</v>
      </c>
      <c r="F1516">
        <v>42</v>
      </c>
      <c r="G1516" s="1">
        <v>44180</v>
      </c>
      <c r="H1516" s="1">
        <v>44179</v>
      </c>
      <c r="I1516" s="2">
        <v>81649174.452201724</v>
      </c>
      <c r="J1516" s="2">
        <v>31197031.78273508</v>
      </c>
      <c r="K1516" s="2">
        <f>SUMIF('collection only'!D:D,eslam.data!AB1516,'collection only'!E:E)</f>
        <v>31197031.829999998</v>
      </c>
      <c r="L1516" s="2">
        <v>757067724.41410649</v>
      </c>
      <c r="U1516" s="2">
        <v>6575145.7599999998</v>
      </c>
      <c r="AB1516" s="2" t="str">
        <f t="shared" si="28"/>
        <v>Sodic Eastown20</v>
      </c>
    </row>
    <row r="1517" spans="1:28" x14ac:dyDescent="0.3">
      <c r="A1517" s="6" t="s">
        <v>32</v>
      </c>
      <c r="B1517" s="6">
        <v>21</v>
      </c>
      <c r="C1517" s="1">
        <v>44165</v>
      </c>
      <c r="D1517" s="1">
        <v>44165</v>
      </c>
      <c r="E1517" s="1">
        <v>44168</v>
      </c>
      <c r="F1517">
        <v>42</v>
      </c>
      <c r="G1517" s="1">
        <v>44210</v>
      </c>
      <c r="H1517" s="1">
        <v>44216</v>
      </c>
      <c r="I1517" s="2">
        <v>8971634.0811315775</v>
      </c>
      <c r="J1517" s="2">
        <v>29743783.27</v>
      </c>
      <c r="K1517" s="2">
        <f>SUMIF('collection only'!D:D,eslam.data!AB1517,'collection only'!E:E)</f>
        <v>29743783.32</v>
      </c>
      <c r="L1517" s="2">
        <v>766039358.49523807</v>
      </c>
      <c r="U1517" s="2">
        <v>7317323.7599999998</v>
      </c>
      <c r="AB1517" s="2" t="str">
        <f t="shared" si="28"/>
        <v>Sodic Eastown21</v>
      </c>
    </row>
    <row r="1518" spans="1:28" x14ac:dyDescent="0.3">
      <c r="A1518" s="6" t="s">
        <v>32</v>
      </c>
      <c r="B1518" s="6">
        <v>22</v>
      </c>
      <c r="C1518" s="1">
        <v>44196</v>
      </c>
      <c r="D1518" s="1">
        <v>44196</v>
      </c>
      <c r="E1518" s="1">
        <v>44201</v>
      </c>
      <c r="F1518">
        <v>42</v>
      </c>
      <c r="G1518" s="1">
        <v>44243</v>
      </c>
      <c r="H1518" s="1">
        <v>44236</v>
      </c>
      <c r="I1518" s="2">
        <v>29539477.05714285</v>
      </c>
      <c r="J1518" s="2">
        <v>19964135.699999999</v>
      </c>
      <c r="K1518" s="2">
        <f>SUMIF('collection only'!D:D,eslam.data!AB1518,'collection only'!E:E)</f>
        <v>19964135.699999999</v>
      </c>
      <c r="L1518" s="2">
        <v>795578835.55238092</v>
      </c>
      <c r="U1518" s="2">
        <v>7664787.8800000008</v>
      </c>
      <c r="AB1518" s="2" t="str">
        <f t="shared" si="28"/>
        <v>Sodic Eastown22</v>
      </c>
    </row>
    <row r="1519" spans="1:28" x14ac:dyDescent="0.3">
      <c r="A1519" s="6" t="s">
        <v>32</v>
      </c>
      <c r="B1519" s="6">
        <v>23</v>
      </c>
      <c r="C1519" s="1">
        <v>44227</v>
      </c>
      <c r="D1519" s="1">
        <v>44227</v>
      </c>
      <c r="E1519" s="1">
        <v>44231</v>
      </c>
      <c r="F1519">
        <v>42</v>
      </c>
      <c r="G1519" s="1">
        <v>44273</v>
      </c>
      <c r="H1519" s="1">
        <v>44259</v>
      </c>
      <c r="I1519" s="2">
        <v>23832998.72145712</v>
      </c>
      <c r="J1519" s="2">
        <v>19672746.644255821</v>
      </c>
      <c r="K1519" s="2">
        <f>SUMIF('collection only'!D:D,eslam.data!AB1519,'collection only'!E:E)</f>
        <v>19672746.629999999</v>
      </c>
      <c r="L1519" s="2">
        <v>819411834.27383804</v>
      </c>
      <c r="U1519" s="2">
        <v>8075062.4800000004</v>
      </c>
      <c r="AB1519" s="2" t="str">
        <f t="shared" si="28"/>
        <v>Sodic Eastown23</v>
      </c>
    </row>
    <row r="1520" spans="1:28" x14ac:dyDescent="0.3">
      <c r="A1520" s="6" t="s">
        <v>32</v>
      </c>
      <c r="B1520" s="6">
        <v>24</v>
      </c>
      <c r="C1520" s="1">
        <v>44255</v>
      </c>
      <c r="D1520" s="1">
        <v>44255</v>
      </c>
      <c r="E1520" s="1">
        <v>44262</v>
      </c>
      <c r="F1520">
        <v>42</v>
      </c>
      <c r="G1520" s="1">
        <v>44304</v>
      </c>
      <c r="H1520" s="1">
        <v>44297</v>
      </c>
      <c r="I1520" s="2">
        <v>24555503.39282858</v>
      </c>
      <c r="J1520" s="2">
        <v>14713744.16</v>
      </c>
      <c r="K1520" s="2">
        <f>SUMIF('collection only'!D:D,eslam.data!AB1520,'collection only'!E:E)</f>
        <v>14713744.17</v>
      </c>
      <c r="L1520" s="2">
        <v>843967337.66666663</v>
      </c>
      <c r="U1520" s="2">
        <v>8705062.4800000004</v>
      </c>
      <c r="AB1520" s="2" t="str">
        <f t="shared" si="28"/>
        <v>Sodic Eastown24</v>
      </c>
    </row>
    <row r="1521" spans="1:28" x14ac:dyDescent="0.3">
      <c r="A1521" s="6" t="s">
        <v>32</v>
      </c>
      <c r="B1521" s="6">
        <v>25</v>
      </c>
      <c r="C1521" s="1">
        <v>44286</v>
      </c>
      <c r="D1521" s="1">
        <v>44286</v>
      </c>
      <c r="E1521" s="1">
        <v>44291</v>
      </c>
      <c r="F1521">
        <v>42</v>
      </c>
      <c r="G1521" s="1">
        <v>44333</v>
      </c>
      <c r="H1521" s="1">
        <v>44334</v>
      </c>
      <c r="I1521" s="2">
        <v>29789861.88102961</v>
      </c>
      <c r="J1521" s="2">
        <v>18632387.054096851</v>
      </c>
      <c r="K1521" s="2">
        <f>SUMIF('collection only'!D:D,eslam.data!AB1521,'collection only'!E:E)</f>
        <v>18632387.16</v>
      </c>
      <c r="L1521" s="2">
        <v>873757199.54769623</v>
      </c>
      <c r="U1521" s="2">
        <v>9572854.120000001</v>
      </c>
      <c r="AB1521" s="2" t="str">
        <f t="shared" si="28"/>
        <v>Sodic Eastown25</v>
      </c>
    </row>
    <row r="1522" spans="1:28" x14ac:dyDescent="0.3">
      <c r="A1522" s="6" t="s">
        <v>32</v>
      </c>
      <c r="B1522" s="6">
        <v>26</v>
      </c>
      <c r="C1522" s="1">
        <v>44316</v>
      </c>
      <c r="D1522" s="1">
        <v>44316</v>
      </c>
      <c r="E1522" s="1">
        <v>44321</v>
      </c>
      <c r="F1522">
        <v>42</v>
      </c>
      <c r="G1522" s="1">
        <v>44363</v>
      </c>
      <c r="H1522" s="1">
        <v>44364</v>
      </c>
      <c r="I1522" s="2">
        <v>45459659.909446478</v>
      </c>
      <c r="J1522" s="2">
        <v>32407888.609999999</v>
      </c>
      <c r="K1522" s="2">
        <f>SUMIF('collection only'!D:D,eslam.data!AB1522,'collection only'!E:E)</f>
        <v>32407888.609999999</v>
      </c>
      <c r="L1522" s="2">
        <v>919216859.45714271</v>
      </c>
      <c r="U1522" s="2">
        <v>9252854.120000001</v>
      </c>
      <c r="AB1522" s="2" t="str">
        <f t="shared" si="28"/>
        <v>Sodic Eastown26</v>
      </c>
    </row>
    <row r="1523" spans="1:28" x14ac:dyDescent="0.3">
      <c r="A1523" s="6" t="s">
        <v>32</v>
      </c>
      <c r="B1523" s="6">
        <v>27</v>
      </c>
      <c r="C1523" s="1">
        <v>44347</v>
      </c>
      <c r="D1523" s="1">
        <v>44347</v>
      </c>
      <c r="E1523" s="1">
        <v>44354</v>
      </c>
      <c r="F1523">
        <v>42</v>
      </c>
      <c r="G1523" s="1">
        <v>44396</v>
      </c>
      <c r="H1523" s="1">
        <v>44388</v>
      </c>
      <c r="I1523" s="2">
        <v>30032935.161904931</v>
      </c>
      <c r="J1523" s="2">
        <v>21101612.82</v>
      </c>
      <c r="K1523" s="2">
        <f>SUMIF('collection only'!D:D,eslam.data!AB1523,'collection only'!E:E)</f>
        <v>21101612.82</v>
      </c>
      <c r="L1523" s="2">
        <v>949249794.61904764</v>
      </c>
      <c r="U1523" s="2">
        <v>8752562.4800000004</v>
      </c>
      <c r="AB1523" s="2" t="str">
        <f t="shared" si="28"/>
        <v>Sodic Eastown27</v>
      </c>
    </row>
    <row r="1524" spans="1:28" x14ac:dyDescent="0.3">
      <c r="A1524" s="6" t="s">
        <v>32</v>
      </c>
      <c r="B1524" s="6">
        <v>28</v>
      </c>
      <c r="C1524" s="1">
        <v>44377</v>
      </c>
      <c r="D1524" s="1">
        <v>44377</v>
      </c>
      <c r="E1524" s="1">
        <v>44384</v>
      </c>
      <c r="F1524">
        <v>42</v>
      </c>
      <c r="G1524" s="1">
        <v>44426</v>
      </c>
      <c r="H1524" s="1">
        <v>44417</v>
      </c>
      <c r="I1524" s="2">
        <v>37125243.761904597</v>
      </c>
      <c r="J1524" s="2">
        <v>41708616.229999997</v>
      </c>
      <c r="K1524" s="2">
        <f>SUMIF('collection only'!D:D,eslam.data!AB1524,'collection only'!E:E)</f>
        <v>41708616.230000004</v>
      </c>
      <c r="L1524" s="2">
        <v>986375038.38095224</v>
      </c>
      <c r="U1524" s="2">
        <v>11397821.25</v>
      </c>
      <c r="AB1524" s="2" t="str">
        <f t="shared" si="28"/>
        <v>Sodic Eastown28</v>
      </c>
    </row>
    <row r="1525" spans="1:28" x14ac:dyDescent="0.3">
      <c r="A1525" s="6" t="s">
        <v>32</v>
      </c>
      <c r="B1525" s="6">
        <v>29</v>
      </c>
      <c r="C1525" s="1">
        <v>44408</v>
      </c>
      <c r="D1525" s="1">
        <v>44401</v>
      </c>
      <c r="E1525" s="1">
        <v>44415</v>
      </c>
      <c r="F1525">
        <v>42</v>
      </c>
      <c r="G1525" s="1">
        <v>44457</v>
      </c>
      <c r="H1525" s="1">
        <v>44445</v>
      </c>
      <c r="I1525" s="2">
        <v>26258236.22857153</v>
      </c>
      <c r="J1525" s="2">
        <v>10880905.48</v>
      </c>
      <c r="K1525" s="2">
        <f>SUMIF('collection only'!D:D,eslam.data!AB1525,'collection only'!E:E)</f>
        <v>10880905.48</v>
      </c>
      <c r="L1525" s="2">
        <v>1012633274.609524</v>
      </c>
      <c r="U1525" s="2">
        <v>0</v>
      </c>
      <c r="AB1525" s="2" t="str">
        <f t="shared" si="28"/>
        <v>Sodic Eastown29</v>
      </c>
    </row>
    <row r="1526" spans="1:28" x14ac:dyDescent="0.3">
      <c r="A1526" s="6" t="s">
        <v>32</v>
      </c>
      <c r="B1526" s="6">
        <v>30</v>
      </c>
      <c r="C1526" s="1">
        <v>44439</v>
      </c>
      <c r="D1526" s="1">
        <v>44439</v>
      </c>
      <c r="E1526" s="1">
        <v>44446</v>
      </c>
      <c r="F1526">
        <v>42</v>
      </c>
      <c r="G1526" s="1">
        <v>44488</v>
      </c>
      <c r="H1526" s="1">
        <v>44486</v>
      </c>
      <c r="I1526" s="2">
        <v>27535188.380952481</v>
      </c>
      <c r="J1526" s="2">
        <v>25479297.359999999</v>
      </c>
      <c r="K1526" s="2">
        <f>SUMIF('collection only'!D:D,eslam.data!AB1526,'collection only'!E:E)</f>
        <v>25479297.359999999</v>
      </c>
      <c r="L1526" s="2">
        <v>1040168462.990476</v>
      </c>
      <c r="U1526" s="2">
        <v>0</v>
      </c>
      <c r="AB1526" s="2" t="str">
        <f t="shared" si="28"/>
        <v>Sodic Eastown30</v>
      </c>
    </row>
    <row r="1527" spans="1:28" x14ac:dyDescent="0.3">
      <c r="A1527" s="6" t="s">
        <v>32</v>
      </c>
      <c r="B1527" s="6">
        <v>31</v>
      </c>
      <c r="C1527" s="1">
        <v>44469</v>
      </c>
      <c r="D1527" s="1">
        <v>44469</v>
      </c>
      <c r="E1527" s="1">
        <v>44479</v>
      </c>
      <c r="F1527">
        <v>42</v>
      </c>
      <c r="G1527" s="1">
        <v>44521</v>
      </c>
      <c r="H1527" s="1">
        <v>44514</v>
      </c>
      <c r="I1527" s="2">
        <v>20856328.390476111</v>
      </c>
      <c r="J1527" s="2">
        <v>22493923.510000002</v>
      </c>
      <c r="K1527" s="2">
        <f>SUMIF('collection only'!D:D,eslam.data!AB1527,'collection only'!E:E)</f>
        <v>22493923.41</v>
      </c>
      <c r="L1527" s="2">
        <v>1061024791.380952</v>
      </c>
      <c r="U1527" s="2">
        <v>9824319.6099999994</v>
      </c>
      <c r="AB1527" s="2" t="str">
        <f t="shared" si="28"/>
        <v>Sodic Eastown31</v>
      </c>
    </row>
    <row r="1528" spans="1:28" x14ac:dyDescent="0.3">
      <c r="A1528" s="6" t="s">
        <v>32</v>
      </c>
      <c r="B1528" s="6">
        <v>32</v>
      </c>
      <c r="C1528" s="1">
        <v>44500</v>
      </c>
      <c r="D1528" s="1">
        <v>44500</v>
      </c>
      <c r="E1528" s="1">
        <v>44508</v>
      </c>
      <c r="F1528">
        <v>42</v>
      </c>
      <c r="G1528" s="1">
        <v>44550</v>
      </c>
      <c r="H1528" s="1">
        <v>44537</v>
      </c>
      <c r="I1528" s="2">
        <v>17472419.87619042</v>
      </c>
      <c r="J1528" s="2">
        <v>15680621.74</v>
      </c>
      <c r="K1528" s="2">
        <f>SUMIF('collection only'!D:D,eslam.data!AB1528,'collection only'!E:E)</f>
        <v>15680621.74</v>
      </c>
      <c r="L1528" s="2">
        <v>1078497211.257143</v>
      </c>
      <c r="U1528" s="2">
        <v>9524319.6099999994</v>
      </c>
      <c r="AB1528" s="2" t="str">
        <f t="shared" si="28"/>
        <v>Sodic Eastown32</v>
      </c>
    </row>
    <row r="1529" spans="1:28" x14ac:dyDescent="0.3">
      <c r="A1529" s="6" t="s">
        <v>32</v>
      </c>
      <c r="B1529" s="6">
        <v>33</v>
      </c>
      <c r="C1529" s="1">
        <v>44530</v>
      </c>
      <c r="D1529" s="1">
        <v>44530</v>
      </c>
      <c r="E1529" s="1">
        <v>44537</v>
      </c>
      <c r="F1529">
        <v>42</v>
      </c>
      <c r="G1529" s="1">
        <v>44579</v>
      </c>
      <c r="H1529" s="1">
        <v>44544</v>
      </c>
      <c r="I1529" s="2">
        <v>15003172.552381041</v>
      </c>
      <c r="J1529" s="2">
        <v>19311419.98</v>
      </c>
      <c r="K1529" s="2">
        <f>SUMIF('collection only'!D:D,eslam.data!AB1529,'collection only'!E:E)</f>
        <v>19311419.98</v>
      </c>
      <c r="L1529" s="2">
        <v>1093500383.8095241</v>
      </c>
      <c r="U1529" s="2">
        <v>10022759.48</v>
      </c>
      <c r="AB1529" s="2" t="str">
        <f t="shared" si="28"/>
        <v>Sodic Eastown33</v>
      </c>
    </row>
    <row r="1530" spans="1:28" x14ac:dyDescent="0.3">
      <c r="A1530" s="6" t="s">
        <v>32</v>
      </c>
      <c r="B1530" s="6">
        <v>34</v>
      </c>
      <c r="C1530" s="1">
        <v>44561</v>
      </c>
      <c r="D1530" s="1">
        <v>44561</v>
      </c>
      <c r="E1530" s="1">
        <v>44557</v>
      </c>
      <c r="F1530">
        <v>42</v>
      </c>
      <c r="G1530" s="1">
        <v>44599</v>
      </c>
      <c r="H1530" s="1">
        <v>44630</v>
      </c>
      <c r="I1530" s="2">
        <v>4991381.7047617435</v>
      </c>
      <c r="J1530" s="2">
        <v>4602037.62</v>
      </c>
      <c r="K1530" s="2">
        <f>SUMIF('collection only'!D:D,eslam.data!AB1530,'collection only'!E:E)</f>
        <v>4602037.6100000003</v>
      </c>
      <c r="L1530" s="2">
        <v>1098491765.514286</v>
      </c>
      <c r="U1530" s="2">
        <v>0</v>
      </c>
      <c r="AB1530" s="2" t="str">
        <f t="shared" si="28"/>
        <v>Sodic Eastown34</v>
      </c>
    </row>
    <row r="1531" spans="1:28" x14ac:dyDescent="0.3">
      <c r="A1531" s="6" t="s">
        <v>32</v>
      </c>
      <c r="B1531" s="6">
        <v>35</v>
      </c>
      <c r="C1531" s="1">
        <v>44681</v>
      </c>
      <c r="D1531" s="1">
        <v>44681</v>
      </c>
      <c r="E1531" s="1">
        <v>44699</v>
      </c>
      <c r="F1531">
        <v>42</v>
      </c>
      <c r="G1531" s="1">
        <v>44741</v>
      </c>
      <c r="H1531" s="1">
        <v>44726</v>
      </c>
      <c r="I1531" s="2">
        <v>46695355.647619247</v>
      </c>
      <c r="J1531" s="2">
        <v>12555805.27</v>
      </c>
      <c r="K1531" s="2">
        <f>SUMIF('collection only'!D:D,eslam.data!AB1531,'collection only'!E:E)</f>
        <v>12555804.9</v>
      </c>
      <c r="L1531" s="2">
        <v>1145187121.1619051</v>
      </c>
      <c r="P1531" s="2">
        <v>110343302</v>
      </c>
      <c r="R1531" s="2">
        <v>-4596809</v>
      </c>
      <c r="S1531" s="2">
        <v>30061161</v>
      </c>
      <c r="T1531" s="2">
        <v>30061161</v>
      </c>
      <c r="U1531" s="2">
        <v>28213034</v>
      </c>
      <c r="AB1531" s="2" t="str">
        <f t="shared" si="28"/>
        <v>Sodic Eastown35</v>
      </c>
    </row>
    <row r="1532" spans="1:28" x14ac:dyDescent="0.3">
      <c r="A1532" s="6" t="s">
        <v>32</v>
      </c>
      <c r="B1532" s="6">
        <v>36</v>
      </c>
      <c r="C1532" s="1">
        <v>44773</v>
      </c>
      <c r="D1532" s="1">
        <v>44786</v>
      </c>
      <c r="E1532" s="1">
        <v>44788</v>
      </c>
      <c r="F1532">
        <v>42</v>
      </c>
      <c r="G1532" s="1">
        <v>44830</v>
      </c>
      <c r="H1532" s="1">
        <v>44816</v>
      </c>
      <c r="I1532" s="2">
        <v>-1E-4</v>
      </c>
      <c r="J1532" s="2">
        <v>3904269.49</v>
      </c>
      <c r="K1532" s="2">
        <f>SUMIF('collection only'!D:D,eslam.data!AB1532,'collection only'!E:E)</f>
        <v>6254389.4900000002</v>
      </c>
      <c r="L1532" s="2">
        <v>1145187121.1619051</v>
      </c>
      <c r="P1532" s="2">
        <v>110343302.03</v>
      </c>
      <c r="R1532" s="2">
        <v>-2378666.59</v>
      </c>
      <c r="S1532" s="2">
        <v>30061161.93</v>
      </c>
      <c r="T1532" s="2">
        <v>30061161.93</v>
      </c>
      <c r="U1532" s="2">
        <v>32117303</v>
      </c>
      <c r="AB1532" s="2" t="str">
        <f t="shared" si="28"/>
        <v>Sodic Eastown36</v>
      </c>
    </row>
    <row r="1533" spans="1:28" x14ac:dyDescent="0.3">
      <c r="A1533" s="6" t="s">
        <v>32</v>
      </c>
      <c r="B1533" s="6">
        <v>37</v>
      </c>
      <c r="C1533" s="1">
        <v>44926</v>
      </c>
      <c r="D1533" s="1">
        <v>44921</v>
      </c>
      <c r="E1533" s="1">
        <v>44927</v>
      </c>
      <c r="F1533">
        <v>42</v>
      </c>
      <c r="G1533" s="1">
        <v>44969</v>
      </c>
      <c r="H1533" s="1">
        <v>44948</v>
      </c>
      <c r="I1533" s="2">
        <v>-1.0000000000000001E-5</v>
      </c>
      <c r="J1533" s="2">
        <v>5035428.4000000004</v>
      </c>
      <c r="K1533" s="2">
        <f>SUMIF('collection only'!D:D,eslam.data!AB1533,'collection only'!E:E)</f>
        <v>5035428.4000000004</v>
      </c>
      <c r="L1533" s="2">
        <v>1145187121.1619051</v>
      </c>
      <c r="P1533" s="2">
        <v>110343302.03</v>
      </c>
      <c r="R1533" s="2">
        <v>-2378666.59</v>
      </c>
      <c r="S1533" s="2">
        <v>18874299.621470209</v>
      </c>
      <c r="T1533" s="2">
        <v>18874299.621470209</v>
      </c>
      <c r="U1533" s="2">
        <v>19273337.430777598</v>
      </c>
      <c r="AB1533" s="2" t="str">
        <f t="shared" si="28"/>
        <v>Sodic Eastown37</v>
      </c>
    </row>
    <row r="1534" spans="1:28" x14ac:dyDescent="0.3">
      <c r="A1534" s="6" t="s">
        <v>32</v>
      </c>
      <c r="B1534" s="6">
        <v>38</v>
      </c>
      <c r="C1534" s="1">
        <v>44742</v>
      </c>
      <c r="D1534" s="1">
        <v>44724</v>
      </c>
      <c r="E1534" s="1">
        <v>45099</v>
      </c>
      <c r="F1534">
        <v>42</v>
      </c>
      <c r="G1534" s="1">
        <v>45141</v>
      </c>
      <c r="H1534" s="1">
        <v>45139</v>
      </c>
      <c r="I1534" s="2">
        <v>-1.1E-4</v>
      </c>
      <c r="J1534" s="2">
        <v>2231188.4300000002</v>
      </c>
      <c r="K1534" s="2">
        <f>SUMIF('collection only'!D:D,eslam.data!AB1534,'collection only'!E:E)</f>
        <v>2231188</v>
      </c>
      <c r="L1534" s="2">
        <v>1145187121.1619051</v>
      </c>
      <c r="U1534" s="2">
        <v>0</v>
      </c>
      <c r="AB1534" s="2" t="str">
        <f t="shared" si="28"/>
        <v>Sodic Eastown38</v>
      </c>
    </row>
    <row r="1535" spans="1:28" x14ac:dyDescent="0.3">
      <c r="A1535" s="6" t="s">
        <v>32</v>
      </c>
      <c r="B1535" s="6">
        <v>39</v>
      </c>
      <c r="C1535" s="1">
        <v>45107</v>
      </c>
      <c r="D1535" s="1">
        <v>45107</v>
      </c>
      <c r="E1535" s="1">
        <v>45221</v>
      </c>
      <c r="F1535">
        <v>42</v>
      </c>
      <c r="G1535" s="1">
        <v>45263</v>
      </c>
      <c r="H1535" s="1">
        <v>45228</v>
      </c>
      <c r="J1535" s="2">
        <v>28315194.981137749</v>
      </c>
      <c r="K1535" s="2">
        <f>SUMIF('collection only'!D:D,eslam.data!AB1535,'collection only'!E:E)</f>
        <v>17894573</v>
      </c>
      <c r="L1535" s="2">
        <v>1145187121.1619051</v>
      </c>
      <c r="P1535" s="2">
        <v>110343302.92</v>
      </c>
      <c r="R1535" s="2">
        <v>-4596809.26</v>
      </c>
      <c r="S1535" s="2">
        <v>30061161.930163901</v>
      </c>
      <c r="T1535" s="2">
        <v>30061161.930163901</v>
      </c>
      <c r="U1535" s="2">
        <v>-12704609.784891451</v>
      </c>
      <c r="AB1535" s="2" t="str">
        <f t="shared" si="28"/>
        <v>Sodic Eastown39</v>
      </c>
    </row>
    <row r="1536" spans="1:28" x14ac:dyDescent="0.3">
      <c r="A1536" s="6" t="s">
        <v>82</v>
      </c>
      <c r="B1536" s="6">
        <v>1</v>
      </c>
      <c r="C1536" s="1">
        <v>44561</v>
      </c>
      <c r="D1536" s="1">
        <v>44561</v>
      </c>
      <c r="E1536" s="1">
        <v>44570</v>
      </c>
      <c r="F1536">
        <v>42</v>
      </c>
      <c r="G1536" s="1">
        <v>44612</v>
      </c>
      <c r="H1536" s="1">
        <v>44606</v>
      </c>
      <c r="I1536" s="2">
        <v>1310241.40952381</v>
      </c>
      <c r="J1536" s="2">
        <v>1545976.52</v>
      </c>
      <c r="K1536" s="2">
        <f>SUMIF('collection only'!D:D,eslam.data!AB1536,'collection only'!E:E)</f>
        <v>1545976.54</v>
      </c>
      <c r="L1536" s="2">
        <v>1310241.40952381</v>
      </c>
      <c r="O1536" s="2">
        <v>710231.1</v>
      </c>
      <c r="U1536" s="2">
        <v>0</v>
      </c>
      <c r="AB1536" s="2" t="str">
        <f t="shared" si="28"/>
        <v>Sodic Eastown - Landscape1</v>
      </c>
    </row>
    <row r="1537" spans="1:28" x14ac:dyDescent="0.3">
      <c r="A1537" s="6" t="s">
        <v>82</v>
      </c>
      <c r="B1537" s="6">
        <v>2</v>
      </c>
      <c r="C1537" s="1">
        <v>44592</v>
      </c>
      <c r="D1537" s="1">
        <v>44592</v>
      </c>
      <c r="E1537" s="1">
        <v>44595</v>
      </c>
      <c r="F1537">
        <v>42</v>
      </c>
      <c r="G1537" s="1">
        <v>44637</v>
      </c>
      <c r="H1537" s="1">
        <v>44630</v>
      </c>
      <c r="I1537" s="2">
        <v>3185965.6857142858</v>
      </c>
      <c r="J1537" s="2">
        <v>2689319.17</v>
      </c>
      <c r="K1537" s="2">
        <f>SUMIF('collection only'!D:D,eslam.data!AB1537,'collection only'!E:E)</f>
        <v>2689319.17</v>
      </c>
      <c r="L1537" s="2">
        <v>4496207.0952380951</v>
      </c>
      <c r="O1537" s="2">
        <v>1064088.68</v>
      </c>
      <c r="U1537" s="2">
        <v>0</v>
      </c>
      <c r="AB1537" s="2" t="str">
        <f t="shared" si="28"/>
        <v>Sodic Eastown - Landscape2</v>
      </c>
    </row>
    <row r="1538" spans="1:28" x14ac:dyDescent="0.3">
      <c r="A1538" s="6" t="s">
        <v>82</v>
      </c>
      <c r="B1538" s="6">
        <v>3</v>
      </c>
      <c r="C1538" s="1">
        <v>44651</v>
      </c>
      <c r="D1538" s="1">
        <v>44635</v>
      </c>
      <c r="E1538" s="1">
        <v>44637</v>
      </c>
      <c r="F1538">
        <v>42</v>
      </c>
      <c r="G1538" s="1">
        <v>44679</v>
      </c>
      <c r="H1538" s="1">
        <v>44651</v>
      </c>
      <c r="I1538" s="2">
        <v>5417455.3809523806</v>
      </c>
      <c r="J1538" s="2">
        <v>8060960.6799999997</v>
      </c>
      <c r="K1538" s="2">
        <f>SUMIF('collection only'!D:D,eslam.data!AB1538,'collection only'!E:E)</f>
        <v>5060960.68</v>
      </c>
      <c r="L1538" s="2">
        <v>9913662.4761904757</v>
      </c>
      <c r="U1538" s="2">
        <v>0</v>
      </c>
      <c r="AB1538" s="2" t="str">
        <f t="shared" si="28"/>
        <v>Sodic Eastown - Landscape3</v>
      </c>
    </row>
    <row r="1539" spans="1:28" x14ac:dyDescent="0.3">
      <c r="A1539" s="6" t="s">
        <v>82</v>
      </c>
      <c r="B1539" s="6">
        <v>4</v>
      </c>
      <c r="C1539" s="1">
        <v>44681</v>
      </c>
      <c r="D1539" s="1">
        <v>44664</v>
      </c>
      <c r="E1539" s="1">
        <v>44664</v>
      </c>
      <c r="F1539">
        <v>42</v>
      </c>
      <c r="G1539" s="1">
        <v>44706</v>
      </c>
      <c r="H1539" s="1">
        <v>44665</v>
      </c>
      <c r="I1539" s="2">
        <v>1923818.4</v>
      </c>
      <c r="J1539" s="2">
        <v>4237695.6900000004</v>
      </c>
      <c r="K1539" s="2">
        <f>SUMIF('collection only'!D:D,eslam.data!AB1539,'collection only'!E:E)</f>
        <v>4237695.68</v>
      </c>
      <c r="L1539" s="2">
        <v>11837480.87619048</v>
      </c>
      <c r="O1539" s="2">
        <v>7645419.29</v>
      </c>
      <c r="U1539" s="2">
        <v>433157</v>
      </c>
      <c r="AB1539" s="2" t="str">
        <f t="shared" ref="AB1539:AB1602" si="29">A1539&amp;B1539</f>
        <v>Sodic Eastown - Landscape4</v>
      </c>
    </row>
    <row r="1540" spans="1:28" x14ac:dyDescent="0.3">
      <c r="A1540" s="6" t="s">
        <v>82</v>
      </c>
      <c r="B1540" s="6">
        <v>5</v>
      </c>
      <c r="C1540" s="1">
        <v>44681</v>
      </c>
      <c r="D1540" s="1">
        <v>44691</v>
      </c>
      <c r="E1540" s="1">
        <v>44692</v>
      </c>
      <c r="F1540">
        <v>42</v>
      </c>
      <c r="G1540" s="1">
        <v>44734</v>
      </c>
      <c r="H1540" s="1">
        <v>44692</v>
      </c>
      <c r="I1540" s="2">
        <v>8146275.9523809506</v>
      </c>
      <c r="J1540" s="2">
        <v>2847434.08</v>
      </c>
      <c r="K1540" s="2">
        <f>SUMIF('collection only'!D:D,eslam.data!AB1540,'collection only'!E:E)</f>
        <v>2847434.11</v>
      </c>
      <c r="L1540" s="2">
        <v>19983756.828571431</v>
      </c>
      <c r="O1540" s="2">
        <v>4687295.1100000003</v>
      </c>
      <c r="P1540" s="2">
        <v>494379.4</v>
      </c>
      <c r="S1540" s="2">
        <v>641755.99</v>
      </c>
      <c r="T1540" s="2">
        <v>641755.99</v>
      </c>
      <c r="U1540" s="2">
        <v>477225</v>
      </c>
      <c r="AB1540" s="2" t="str">
        <f t="shared" si="29"/>
        <v>Sodic Eastown - Landscape5</v>
      </c>
    </row>
    <row r="1541" spans="1:28" x14ac:dyDescent="0.3">
      <c r="A1541" s="6" t="s">
        <v>82</v>
      </c>
      <c r="B1541" s="6">
        <v>6</v>
      </c>
      <c r="C1541" s="1">
        <v>44712</v>
      </c>
      <c r="D1541" s="1">
        <v>44698</v>
      </c>
      <c r="E1541" s="1">
        <v>44703</v>
      </c>
      <c r="F1541">
        <v>42</v>
      </c>
      <c r="G1541" s="1">
        <v>44745</v>
      </c>
      <c r="H1541" s="1">
        <v>44705</v>
      </c>
      <c r="I1541" s="2">
        <v>2241713.4380952381</v>
      </c>
      <c r="J1541" s="2">
        <v>1865468.85</v>
      </c>
      <c r="K1541" s="2">
        <f>SUMIF('collection only'!D:D,eslam.data!AB1541,'collection only'!E:E)</f>
        <v>1865468.85</v>
      </c>
      <c r="L1541" s="2">
        <v>22225470.266666669</v>
      </c>
      <c r="O1541" s="2">
        <v>4887618.75</v>
      </c>
      <c r="P1541" s="2">
        <v>704722.2</v>
      </c>
      <c r="S1541" s="2">
        <v>705609.06</v>
      </c>
      <c r="T1541" s="2">
        <v>705609.06</v>
      </c>
      <c r="U1541" s="2">
        <v>477225</v>
      </c>
      <c r="AB1541" s="2" t="str">
        <f t="shared" si="29"/>
        <v>Sodic Eastown - Landscape6</v>
      </c>
    </row>
    <row r="1542" spans="1:28" x14ac:dyDescent="0.3">
      <c r="A1542" s="6" t="s">
        <v>82</v>
      </c>
      <c r="B1542" s="6">
        <v>7</v>
      </c>
      <c r="C1542" s="1">
        <v>44712</v>
      </c>
      <c r="D1542" s="1">
        <v>44722</v>
      </c>
      <c r="E1542" s="1">
        <v>44726</v>
      </c>
      <c r="F1542">
        <v>42</v>
      </c>
      <c r="G1542" s="1">
        <v>44768</v>
      </c>
      <c r="K1542" s="2">
        <f>SUMIF('collection only'!D:D,eslam.data!AB1542,'collection only'!E:E)</f>
        <v>2249247.81</v>
      </c>
      <c r="U1542" s="2">
        <v>0</v>
      </c>
      <c r="AB1542" s="2" t="str">
        <f t="shared" si="29"/>
        <v>Sodic Eastown - Landscape7</v>
      </c>
    </row>
    <row r="1543" spans="1:28" x14ac:dyDescent="0.3">
      <c r="A1543" s="6" t="s">
        <v>82</v>
      </c>
      <c r="B1543" s="6">
        <v>8</v>
      </c>
      <c r="C1543" s="1">
        <v>44742</v>
      </c>
      <c r="D1543" s="1">
        <v>44738</v>
      </c>
      <c r="E1543" s="1">
        <v>44745</v>
      </c>
      <c r="F1543">
        <v>42</v>
      </c>
      <c r="G1543" s="1">
        <v>44787</v>
      </c>
      <c r="H1543" s="1">
        <v>44769</v>
      </c>
      <c r="I1543" s="2">
        <v>19106378.39047619</v>
      </c>
      <c r="J1543" s="2">
        <v>13407927.220000001</v>
      </c>
      <c r="K1543" s="2">
        <f>SUMIF('collection only'!D:D,eslam.data!AB1543,'collection only'!E:E)</f>
        <v>8937999.7400000002</v>
      </c>
      <c r="L1543" s="2">
        <v>46943391.219047621</v>
      </c>
      <c r="O1543" s="2">
        <v>2302349.81</v>
      </c>
      <c r="P1543" s="2">
        <v>17134472.440000001</v>
      </c>
      <c r="S1543" s="2">
        <v>1289822.7649999999</v>
      </c>
      <c r="T1543" s="2">
        <v>1289822.7649999999</v>
      </c>
      <c r="U1543" s="2">
        <v>380000</v>
      </c>
      <c r="AB1543" s="2" t="str">
        <f t="shared" si="29"/>
        <v>Sodic Eastown - Landscape8</v>
      </c>
    </row>
    <row r="1544" spans="1:28" x14ac:dyDescent="0.3">
      <c r="A1544" s="6" t="s">
        <v>82</v>
      </c>
      <c r="B1544" s="6">
        <v>9</v>
      </c>
      <c r="C1544" s="1">
        <v>44804</v>
      </c>
      <c r="D1544" s="1">
        <v>44798</v>
      </c>
      <c r="E1544" s="1">
        <v>44803</v>
      </c>
      <c r="F1544">
        <v>42</v>
      </c>
      <c r="G1544" s="1">
        <v>44845</v>
      </c>
      <c r="H1544" s="1">
        <v>44817</v>
      </c>
      <c r="I1544" s="2">
        <v>2763175.999999993</v>
      </c>
      <c r="J1544" s="2">
        <v>837296.04</v>
      </c>
      <c r="K1544" s="2">
        <f>SUMIF('collection only'!D:D,eslam.data!AB1544,'collection only'!E:E)</f>
        <v>837296.03</v>
      </c>
      <c r="L1544" s="2">
        <v>49706567.219047613</v>
      </c>
      <c r="P1544" s="2">
        <v>17105387</v>
      </c>
      <c r="S1544" s="2">
        <v>1304797</v>
      </c>
      <c r="T1544" s="2">
        <v>1304797</v>
      </c>
      <c r="U1544" s="2">
        <v>489137</v>
      </c>
      <c r="AB1544" s="2" t="str">
        <f t="shared" si="29"/>
        <v>Sodic Eastown - Landscape9</v>
      </c>
    </row>
    <row r="1545" spans="1:28" x14ac:dyDescent="0.3">
      <c r="A1545" s="6" t="s">
        <v>82</v>
      </c>
      <c r="B1545" s="6">
        <v>10</v>
      </c>
      <c r="C1545" s="1">
        <v>44804</v>
      </c>
      <c r="D1545" s="1">
        <v>44801</v>
      </c>
      <c r="E1545" s="1">
        <v>44853</v>
      </c>
      <c r="F1545">
        <v>42</v>
      </c>
      <c r="G1545" s="1">
        <v>44895</v>
      </c>
      <c r="H1545" s="1">
        <v>44854</v>
      </c>
      <c r="I1545" s="2">
        <v>3106667.3428571448</v>
      </c>
      <c r="J1545" s="2">
        <v>2965080.9889208302</v>
      </c>
      <c r="K1545" s="2">
        <f>SUMIF('collection only'!D:D,eslam.data!AB1545,'collection only'!E:E)</f>
        <v>2965081</v>
      </c>
      <c r="L1545" s="2">
        <v>52813234.561904758</v>
      </c>
      <c r="U1545" s="2">
        <v>0</v>
      </c>
      <c r="AB1545" s="2" t="str">
        <f t="shared" si="29"/>
        <v>Sodic Eastown - Landscape10</v>
      </c>
    </row>
    <row r="1546" spans="1:28" x14ac:dyDescent="0.3">
      <c r="A1546" s="6" t="s">
        <v>82</v>
      </c>
      <c r="B1546" s="6">
        <v>11</v>
      </c>
      <c r="C1546" s="1">
        <v>44834</v>
      </c>
      <c r="D1546" s="1">
        <v>44832</v>
      </c>
      <c r="E1546" s="1">
        <v>44870</v>
      </c>
      <c r="F1546">
        <v>42</v>
      </c>
      <c r="G1546" s="1">
        <v>44912</v>
      </c>
      <c r="H1546" s="1">
        <v>44880</v>
      </c>
      <c r="I1546" s="2">
        <v>2478048.6476190458</v>
      </c>
      <c r="J1546" s="2">
        <v>970278.46</v>
      </c>
      <c r="K1546" s="2">
        <f>SUMIF('collection only'!D:D,eslam.data!AB1546,'collection only'!E:E)</f>
        <v>970278.45</v>
      </c>
      <c r="L1546" s="2">
        <v>53908426.399999999</v>
      </c>
      <c r="P1546" s="2">
        <v>20753354</v>
      </c>
      <c r="U1546" s="2">
        <v>581609</v>
      </c>
      <c r="AB1546" s="2" t="str">
        <f t="shared" si="29"/>
        <v>Sodic Eastown - Landscape11</v>
      </c>
    </row>
    <row r="1547" spans="1:28" x14ac:dyDescent="0.3">
      <c r="A1547" s="6" t="s">
        <v>82</v>
      </c>
      <c r="B1547" s="6">
        <v>12</v>
      </c>
      <c r="C1547" s="1">
        <v>44865</v>
      </c>
      <c r="D1547" s="1">
        <v>44862</v>
      </c>
      <c r="E1547" s="1">
        <v>44880</v>
      </c>
      <c r="F1547">
        <v>42</v>
      </c>
      <c r="G1547" s="1">
        <v>44922</v>
      </c>
      <c r="H1547" s="1">
        <v>44887</v>
      </c>
      <c r="I1547" s="2">
        <v>2146120.2476190398</v>
      </c>
      <c r="J1547" s="2">
        <v>2038310.82</v>
      </c>
      <c r="K1547" s="2">
        <f>SUMIF('collection only'!D:D,eslam.data!AB1547,'collection only'!E:E)</f>
        <v>2038310.81</v>
      </c>
      <c r="L1547" s="2">
        <v>56054546.647619039</v>
      </c>
      <c r="P1547" s="2">
        <v>23518667</v>
      </c>
      <c r="S1547" s="2">
        <v>1471431.85</v>
      </c>
      <c r="T1547" s="2">
        <v>1471431.85</v>
      </c>
      <c r="U1547" s="2">
        <v>591609</v>
      </c>
      <c r="AB1547" s="2" t="str">
        <f t="shared" si="29"/>
        <v>Sodic Eastown - Landscape12</v>
      </c>
    </row>
    <row r="1548" spans="1:28" x14ac:dyDescent="0.3">
      <c r="A1548" s="6" t="s">
        <v>82</v>
      </c>
      <c r="B1548" s="6">
        <v>13</v>
      </c>
      <c r="C1548" s="1">
        <v>45077</v>
      </c>
      <c r="D1548" s="1">
        <v>45078</v>
      </c>
      <c r="E1548" s="1">
        <v>45215</v>
      </c>
      <c r="F1548">
        <v>42</v>
      </c>
      <c r="G1548" s="1">
        <v>45257</v>
      </c>
      <c r="K1548" s="2">
        <f>SUMIF('collection only'!D:D,eslam.data!AB1548,'collection only'!E:E)</f>
        <v>4532604.51</v>
      </c>
      <c r="U1548" s="2">
        <v>0</v>
      </c>
      <c r="AB1548" s="2" t="str">
        <f t="shared" si="29"/>
        <v>Sodic Eastown - Landscape13</v>
      </c>
    </row>
    <row r="1549" spans="1:28" x14ac:dyDescent="0.3">
      <c r="A1549" s="6" t="s">
        <v>89</v>
      </c>
      <c r="B1549" s="6">
        <v>1</v>
      </c>
      <c r="C1549" s="1">
        <v>44592</v>
      </c>
      <c r="D1549" s="1">
        <v>44592</v>
      </c>
      <c r="E1549" s="1">
        <v>44634</v>
      </c>
      <c r="F1549">
        <v>53</v>
      </c>
      <c r="G1549" s="1">
        <v>44687</v>
      </c>
      <c r="H1549" s="1">
        <v>44644</v>
      </c>
      <c r="I1549" s="2">
        <v>28642092.800000001</v>
      </c>
      <c r="J1549" s="2">
        <v>16602157.800000001</v>
      </c>
      <c r="K1549" s="2">
        <f>SUMIF('collection only'!D:D,eslam.data!AB1549,'collection only'!E:E)</f>
        <v>201618177</v>
      </c>
      <c r="L1549" s="2">
        <v>28642092.800000001</v>
      </c>
      <c r="U1549" s="2">
        <v>0</v>
      </c>
      <c r="AB1549" s="2" t="str">
        <f t="shared" si="29"/>
        <v>Sokhna Port Expansion1</v>
      </c>
    </row>
    <row r="1550" spans="1:28" x14ac:dyDescent="0.3">
      <c r="A1550" s="6" t="s">
        <v>89</v>
      </c>
      <c r="B1550" s="6">
        <v>2</v>
      </c>
      <c r="C1550" s="1">
        <v>44620</v>
      </c>
      <c r="D1550" s="1">
        <v>44620</v>
      </c>
      <c r="E1550" s="1">
        <v>44651</v>
      </c>
      <c r="F1550">
        <v>53</v>
      </c>
      <c r="G1550" s="1">
        <v>44704</v>
      </c>
      <c r="H1550" s="1">
        <v>44668</v>
      </c>
      <c r="I1550" s="2">
        <v>30329196.739999998</v>
      </c>
      <c r="J1550" s="2">
        <v>19713977.881000001</v>
      </c>
      <c r="K1550" s="2">
        <f>SUMIF('collection only'!D:D,eslam.data!AB1550,'collection only'!E:E)</f>
        <v>52996310.299999997</v>
      </c>
      <c r="L1550" s="2">
        <v>58971289.539999999</v>
      </c>
      <c r="U1550" s="2">
        <v>0</v>
      </c>
      <c r="AB1550" s="2" t="str">
        <f t="shared" si="29"/>
        <v>Sokhna Port Expansion2</v>
      </c>
    </row>
    <row r="1551" spans="1:28" x14ac:dyDescent="0.3">
      <c r="A1551" s="6" t="s">
        <v>89</v>
      </c>
      <c r="B1551" s="6">
        <v>3</v>
      </c>
      <c r="C1551" s="1">
        <v>44651</v>
      </c>
      <c r="D1551" s="1">
        <v>44651</v>
      </c>
      <c r="E1551" s="1">
        <v>44665</v>
      </c>
      <c r="F1551">
        <v>53</v>
      </c>
      <c r="G1551" s="1">
        <v>44718</v>
      </c>
      <c r="K1551" s="2">
        <f>SUMIF('collection only'!D:D,eslam.data!AB1551,'collection only'!E:E)</f>
        <v>55802951.649999999</v>
      </c>
      <c r="U1551" s="2">
        <v>0</v>
      </c>
      <c r="AB1551" s="2" t="str">
        <f t="shared" si="29"/>
        <v>Sokhna Port Expansion3</v>
      </c>
    </row>
    <row r="1552" spans="1:28" x14ac:dyDescent="0.3">
      <c r="A1552" s="6" t="s">
        <v>89</v>
      </c>
      <c r="B1552" s="6">
        <v>4</v>
      </c>
      <c r="C1552" s="1">
        <v>44681</v>
      </c>
      <c r="D1552" s="1">
        <v>44681</v>
      </c>
      <c r="E1552" s="1">
        <v>44706</v>
      </c>
      <c r="F1552">
        <v>53</v>
      </c>
      <c r="G1552" s="1">
        <v>44759</v>
      </c>
      <c r="H1552" s="1">
        <v>44773</v>
      </c>
      <c r="I1552" s="2">
        <v>26384347.91000003</v>
      </c>
      <c r="J1552" s="2">
        <v>16604871.85</v>
      </c>
      <c r="K1552" s="2">
        <f>SUMIF('collection only'!D:D,eslam.data!AB1552,'collection only'!E:E)</f>
        <v>16604871.85</v>
      </c>
      <c r="L1552" s="2">
        <v>174022377.11000001</v>
      </c>
      <c r="U1552" s="2">
        <v>0</v>
      </c>
      <c r="AB1552" s="2" t="str">
        <f t="shared" si="29"/>
        <v>Sokhna Port Expansion4</v>
      </c>
    </row>
    <row r="1553" spans="1:28" x14ac:dyDescent="0.3">
      <c r="A1553" s="6" t="s">
        <v>89</v>
      </c>
      <c r="B1553" s="6">
        <v>5</v>
      </c>
      <c r="C1553" s="1">
        <v>44742</v>
      </c>
      <c r="D1553" s="1">
        <v>44742</v>
      </c>
      <c r="E1553" s="1">
        <v>44770</v>
      </c>
      <c r="F1553">
        <v>53</v>
      </c>
      <c r="G1553" s="1">
        <v>44823</v>
      </c>
      <c r="H1553" s="1">
        <v>44834</v>
      </c>
      <c r="I1553" s="2">
        <v>90184360.229999989</v>
      </c>
      <c r="J1553" s="2">
        <v>58619834.149499997</v>
      </c>
      <c r="K1553" s="2">
        <f>SUMIF('collection only'!D:D,eslam.data!AB1553,'collection only'!E:E)</f>
        <v>59014964.549999997</v>
      </c>
      <c r="L1553" s="2">
        <v>264206737.34</v>
      </c>
      <c r="U1553" s="2">
        <v>0</v>
      </c>
      <c r="AB1553" s="2" t="str">
        <f t="shared" si="29"/>
        <v>Sokhna Port Expansion5</v>
      </c>
    </row>
    <row r="1554" spans="1:28" x14ac:dyDescent="0.3">
      <c r="A1554" s="6" t="s">
        <v>89</v>
      </c>
      <c r="B1554" s="6">
        <v>6</v>
      </c>
      <c r="C1554" s="1">
        <v>44773</v>
      </c>
      <c r="D1554" s="1">
        <v>44773</v>
      </c>
      <c r="E1554" s="1">
        <v>44823</v>
      </c>
      <c r="F1554">
        <v>53</v>
      </c>
      <c r="G1554" s="1">
        <v>44876</v>
      </c>
      <c r="H1554" s="1">
        <v>44853</v>
      </c>
      <c r="I1554" s="2">
        <v>41088510.150000013</v>
      </c>
      <c r="J1554" s="2">
        <v>26707531.5975</v>
      </c>
      <c r="K1554" s="2">
        <f>SUMIF('collection only'!D:D,eslam.data!AB1554,'collection only'!E:E)</f>
        <v>26209033.350000001</v>
      </c>
      <c r="L1554" s="2">
        <v>305295247.49000001</v>
      </c>
      <c r="U1554" s="2">
        <v>0</v>
      </c>
      <c r="AB1554" s="2" t="str">
        <f t="shared" si="29"/>
        <v>Sokhna Port Expansion6</v>
      </c>
    </row>
    <row r="1555" spans="1:28" x14ac:dyDescent="0.3">
      <c r="A1555" s="6" t="s">
        <v>89</v>
      </c>
      <c r="B1555" s="6">
        <v>7</v>
      </c>
      <c r="C1555" s="1">
        <v>44804</v>
      </c>
      <c r="D1555" s="1">
        <v>44804</v>
      </c>
      <c r="E1555" s="1">
        <v>44857</v>
      </c>
      <c r="F1555">
        <v>53</v>
      </c>
      <c r="G1555" s="1">
        <v>44910</v>
      </c>
      <c r="K1555" s="2">
        <f>SUMIF('collection only'!D:D,eslam.data!AB1555,'collection only'!E:E)</f>
        <v>36803665.950000003</v>
      </c>
      <c r="U1555" s="2">
        <v>0</v>
      </c>
      <c r="AB1555" s="2" t="str">
        <f t="shared" si="29"/>
        <v>Sokhna Port Expansion7</v>
      </c>
    </row>
    <row r="1556" spans="1:28" x14ac:dyDescent="0.3">
      <c r="A1556" s="6" t="s">
        <v>89</v>
      </c>
      <c r="B1556" s="6">
        <v>8</v>
      </c>
      <c r="C1556" s="1">
        <v>44834</v>
      </c>
      <c r="D1556" s="1">
        <v>44834</v>
      </c>
      <c r="E1556" s="1">
        <v>44881</v>
      </c>
      <c r="F1556">
        <v>53</v>
      </c>
      <c r="G1556" s="1">
        <v>44934</v>
      </c>
      <c r="H1556" s="1">
        <v>44915</v>
      </c>
      <c r="I1556" s="2">
        <v>55834648.199999988</v>
      </c>
      <c r="J1556" s="2">
        <v>36284090.450000003</v>
      </c>
      <c r="K1556" s="2">
        <f>SUMIF('collection only'!D:D,eslam.data!AB1556,'collection only'!E:E)</f>
        <v>36284090.450000003</v>
      </c>
      <c r="L1556" s="2">
        <v>418825805.92000002</v>
      </c>
      <c r="U1556" s="2">
        <v>0</v>
      </c>
      <c r="AB1556" s="2" t="str">
        <f t="shared" si="29"/>
        <v>Sokhna Port Expansion8</v>
      </c>
    </row>
    <row r="1557" spans="1:28" x14ac:dyDescent="0.3">
      <c r="A1557" s="6" t="s">
        <v>89</v>
      </c>
      <c r="B1557" s="6">
        <v>9</v>
      </c>
      <c r="C1557" s="1">
        <v>44865</v>
      </c>
      <c r="D1557" s="1">
        <v>44865</v>
      </c>
      <c r="E1557" s="1">
        <v>44910</v>
      </c>
      <c r="F1557">
        <v>53</v>
      </c>
      <c r="G1557" s="1">
        <v>44963</v>
      </c>
      <c r="H1557" s="1">
        <v>44928</v>
      </c>
      <c r="I1557" s="2">
        <v>46210885.159999967</v>
      </c>
      <c r="J1557" s="2">
        <v>30030028.449999999</v>
      </c>
      <c r="K1557" s="2">
        <f>SUMIF('collection only'!D:D,eslam.data!AB1557,'collection only'!E:E)</f>
        <v>30030028.449999999</v>
      </c>
      <c r="L1557" s="2">
        <v>465036691.07999998</v>
      </c>
      <c r="U1557" s="2">
        <v>0</v>
      </c>
      <c r="AB1557" s="2" t="str">
        <f t="shared" si="29"/>
        <v>Sokhna Port Expansion9</v>
      </c>
    </row>
    <row r="1558" spans="1:28" x14ac:dyDescent="0.3">
      <c r="A1558" s="6" t="s">
        <v>89</v>
      </c>
      <c r="B1558" s="6">
        <v>10</v>
      </c>
      <c r="C1558" s="1">
        <v>44895</v>
      </c>
      <c r="D1558" s="1">
        <v>44895</v>
      </c>
      <c r="E1558" s="1">
        <v>44934</v>
      </c>
      <c r="F1558">
        <v>53</v>
      </c>
      <c r="G1558" s="1">
        <v>44987</v>
      </c>
      <c r="H1558" s="1">
        <v>44950</v>
      </c>
      <c r="I1558" s="2">
        <v>42258919.660000034</v>
      </c>
      <c r="J1558" s="2">
        <v>27468297.779000022</v>
      </c>
      <c r="K1558" s="2">
        <f>SUMIF('collection only'!D:D,eslam.data!AB1558,'collection only'!E:E)</f>
        <v>27461819.5</v>
      </c>
      <c r="L1558" s="2">
        <v>507295610.74000001</v>
      </c>
      <c r="U1558" s="2">
        <v>0</v>
      </c>
      <c r="AB1558" s="2" t="str">
        <f t="shared" si="29"/>
        <v>Sokhna Port Expansion10</v>
      </c>
    </row>
    <row r="1559" spans="1:28" x14ac:dyDescent="0.3">
      <c r="A1559" s="6" t="s">
        <v>89</v>
      </c>
      <c r="B1559" s="6">
        <v>11</v>
      </c>
      <c r="C1559" s="1">
        <v>44926</v>
      </c>
      <c r="D1559" s="1">
        <v>44926</v>
      </c>
      <c r="E1559" s="1">
        <v>44951</v>
      </c>
      <c r="F1559">
        <v>53</v>
      </c>
      <c r="G1559" s="1">
        <v>45004</v>
      </c>
      <c r="H1559" s="1">
        <v>45112</v>
      </c>
      <c r="I1559" s="2">
        <v>69343976.75999999</v>
      </c>
      <c r="J1559" s="2">
        <v>50769799.200000003</v>
      </c>
      <c r="K1559" s="2">
        <f>SUMIF('collection only'!D:D,eslam.data!AB1559,'collection only'!E:E)</f>
        <v>50769799.200000003</v>
      </c>
      <c r="L1559" s="2">
        <v>576639587.5</v>
      </c>
      <c r="U1559" s="2">
        <v>0</v>
      </c>
      <c r="AB1559" s="2" t="str">
        <f t="shared" si="29"/>
        <v>Sokhna Port Expansion11</v>
      </c>
    </row>
    <row r="1560" spans="1:28" x14ac:dyDescent="0.3">
      <c r="A1560" s="6" t="s">
        <v>89</v>
      </c>
      <c r="B1560" s="6">
        <v>12</v>
      </c>
      <c r="C1560" s="1">
        <v>44957</v>
      </c>
      <c r="D1560" s="1">
        <v>44957</v>
      </c>
      <c r="E1560" s="1">
        <v>44970</v>
      </c>
      <c r="F1560">
        <v>53</v>
      </c>
      <c r="G1560" s="1">
        <v>45023</v>
      </c>
      <c r="H1560" s="1">
        <v>45112</v>
      </c>
      <c r="I1560" s="2">
        <v>106701066.13</v>
      </c>
      <c r="J1560" s="2">
        <v>70395885.549999997</v>
      </c>
      <c r="K1560" s="2">
        <f>SUMIF('collection only'!D:D,eslam.data!AB1560,'collection only'!E:E)</f>
        <v>70395885.549999997</v>
      </c>
      <c r="L1560" s="2">
        <v>683340653.63</v>
      </c>
      <c r="U1560" s="2">
        <v>0</v>
      </c>
      <c r="AB1560" s="2" t="str">
        <f t="shared" si="29"/>
        <v>Sokhna Port Expansion12</v>
      </c>
    </row>
    <row r="1561" spans="1:28" x14ac:dyDescent="0.3">
      <c r="A1561" s="6" t="s">
        <v>89</v>
      </c>
      <c r="B1561" s="6">
        <v>13</v>
      </c>
      <c r="C1561" s="1">
        <v>44985</v>
      </c>
      <c r="D1561" s="1">
        <v>44985</v>
      </c>
      <c r="E1561" s="1">
        <v>45078</v>
      </c>
      <c r="F1561">
        <v>53</v>
      </c>
      <c r="G1561" s="1">
        <v>45131</v>
      </c>
      <c r="H1561" s="1">
        <v>45095</v>
      </c>
      <c r="I1561" s="2">
        <v>41939163.730000019</v>
      </c>
      <c r="J1561" s="2">
        <v>27260456.424500011</v>
      </c>
      <c r="K1561" s="2">
        <f>SUMIF('collection only'!D:D,eslam.data!AB1561,'collection only'!E:E)</f>
        <v>491489.95</v>
      </c>
      <c r="L1561" s="2">
        <v>725279817.36000001</v>
      </c>
      <c r="U1561" s="2">
        <v>0</v>
      </c>
      <c r="AB1561" s="2" t="str">
        <f t="shared" si="29"/>
        <v>Sokhna Port Expansion13</v>
      </c>
    </row>
    <row r="1562" spans="1:28" x14ac:dyDescent="0.3">
      <c r="A1562" s="6" t="s">
        <v>89</v>
      </c>
      <c r="B1562" s="6">
        <v>14</v>
      </c>
      <c r="C1562" s="1">
        <v>45016</v>
      </c>
      <c r="D1562" s="1">
        <v>45016</v>
      </c>
      <c r="E1562" s="1">
        <v>45078</v>
      </c>
      <c r="F1562">
        <v>53</v>
      </c>
      <c r="G1562" s="1">
        <v>45131</v>
      </c>
      <c r="H1562" s="1">
        <v>45095</v>
      </c>
      <c r="I1562" s="2">
        <v>18010876.439999942</v>
      </c>
      <c r="J1562" s="2">
        <v>11707069.68599996</v>
      </c>
      <c r="K1562" s="2">
        <f>SUMIF('collection only'!D:D,eslam.data!AB1562,'collection only'!E:E)</f>
        <v>6704080.8499999996</v>
      </c>
      <c r="L1562" s="2">
        <v>743290693.79999995</v>
      </c>
      <c r="U1562" s="2">
        <v>0</v>
      </c>
      <c r="AB1562" s="2" t="str">
        <f t="shared" si="29"/>
        <v>Sokhna Port Expansion14</v>
      </c>
    </row>
    <row r="1563" spans="1:28" x14ac:dyDescent="0.3">
      <c r="A1563" s="6" t="s">
        <v>89</v>
      </c>
      <c r="B1563" s="6">
        <v>15</v>
      </c>
      <c r="C1563" s="1">
        <v>45046</v>
      </c>
      <c r="D1563" s="1">
        <v>45046</v>
      </c>
      <c r="E1563" s="1">
        <v>45108</v>
      </c>
      <c r="F1563">
        <v>53</v>
      </c>
      <c r="G1563" s="1">
        <v>45161</v>
      </c>
      <c r="H1563" s="1">
        <v>45122</v>
      </c>
      <c r="I1563" s="2">
        <v>15185688.980000019</v>
      </c>
      <c r="J1563" s="2">
        <v>9870697.8370000124</v>
      </c>
      <c r="K1563" s="2">
        <f>SUMIF('collection only'!D:D,eslam.data!AB1563,'collection only'!E:E)</f>
        <v>4368115.6500000004</v>
      </c>
      <c r="L1563" s="2">
        <v>758476382.77999997</v>
      </c>
      <c r="U1563" s="2">
        <v>0</v>
      </c>
      <c r="AB1563" s="2" t="str">
        <f t="shared" si="29"/>
        <v>Sokhna Port Expansion15</v>
      </c>
    </row>
    <row r="1564" spans="1:28" x14ac:dyDescent="0.3">
      <c r="A1564" s="6" t="s">
        <v>89</v>
      </c>
      <c r="B1564" s="6">
        <v>16</v>
      </c>
      <c r="C1564" s="1">
        <v>45077</v>
      </c>
      <c r="D1564" s="1">
        <v>45077</v>
      </c>
      <c r="E1564" s="1">
        <v>45145</v>
      </c>
      <c r="F1564">
        <v>53</v>
      </c>
      <c r="G1564" s="1">
        <v>45198</v>
      </c>
      <c r="H1564" s="1">
        <v>45145</v>
      </c>
      <c r="I1564" s="2">
        <v>37404208.290000081</v>
      </c>
      <c r="J1564" s="2">
        <v>24312735.38850005</v>
      </c>
      <c r="K1564" s="2">
        <f>SUMIF('collection only'!D:D,eslam.data!AB1564,'collection only'!E:E)</f>
        <v>23966243.5</v>
      </c>
      <c r="L1564" s="2">
        <v>795880591.07000005</v>
      </c>
      <c r="U1564" s="2">
        <v>0</v>
      </c>
      <c r="AB1564" s="2" t="str">
        <f t="shared" si="29"/>
        <v>Sokhna Port Expansion16</v>
      </c>
    </row>
    <row r="1565" spans="1:28" x14ac:dyDescent="0.3">
      <c r="A1565" s="6" t="s">
        <v>89</v>
      </c>
      <c r="B1565" s="6">
        <v>17</v>
      </c>
      <c r="C1565" s="1">
        <v>45107</v>
      </c>
      <c r="D1565" s="1">
        <v>45107</v>
      </c>
      <c r="E1565" s="1">
        <v>45165</v>
      </c>
      <c r="F1565">
        <v>53</v>
      </c>
      <c r="G1565" s="1">
        <v>45218</v>
      </c>
      <c r="H1565" s="1">
        <v>45165</v>
      </c>
      <c r="I1565" s="2">
        <v>22411649.529999971</v>
      </c>
      <c r="J1565" s="2">
        <v>14567572.194499981</v>
      </c>
      <c r="K1565" s="2">
        <f>SUMIF('collection only'!D:D,eslam.data!AB1565,'collection only'!E:E)</f>
        <v>14567572.189999999</v>
      </c>
      <c r="L1565" s="2">
        <v>818292240.60000002</v>
      </c>
      <c r="U1565" s="2">
        <v>0</v>
      </c>
      <c r="AB1565" s="2" t="str">
        <f t="shared" si="29"/>
        <v>Sokhna Port Expansion17</v>
      </c>
    </row>
    <row r="1566" spans="1:28" x14ac:dyDescent="0.3">
      <c r="A1566" s="6" t="s">
        <v>89</v>
      </c>
      <c r="B1566" s="6">
        <v>18</v>
      </c>
      <c r="C1566" s="1">
        <v>45138</v>
      </c>
      <c r="D1566" s="1">
        <v>45138</v>
      </c>
      <c r="E1566" s="1">
        <v>45138</v>
      </c>
      <c r="F1566">
        <v>53</v>
      </c>
      <c r="G1566" s="1">
        <v>45191</v>
      </c>
      <c r="K1566" s="2">
        <f>SUMIF('collection only'!D:D,eslam.data!AB1566,'collection only'!E:E)</f>
        <v>14135207.0055</v>
      </c>
      <c r="U1566" s="2">
        <v>0</v>
      </c>
      <c r="AB1566" s="2" t="str">
        <f t="shared" si="29"/>
        <v>Sokhna Port Expansion18</v>
      </c>
    </row>
    <row r="1567" spans="1:28" x14ac:dyDescent="0.3">
      <c r="A1567" s="6" t="s">
        <v>89</v>
      </c>
      <c r="B1567" s="6">
        <v>19</v>
      </c>
      <c r="C1567" s="1">
        <v>45169</v>
      </c>
      <c r="D1567" s="1">
        <v>45169</v>
      </c>
      <c r="E1567" s="1">
        <v>45169</v>
      </c>
      <c r="F1567">
        <v>53</v>
      </c>
      <c r="G1567" s="1">
        <v>45222</v>
      </c>
      <c r="H1567" s="1">
        <v>45216</v>
      </c>
      <c r="I1567" s="2">
        <v>15685272.20000005</v>
      </c>
      <c r="J1567" s="2">
        <v>10195426.93000003</v>
      </c>
      <c r="K1567" s="2">
        <f>SUMIF('collection only'!D:D,eslam.data!AB1567,'collection only'!E:E)</f>
        <v>10049896.609999999</v>
      </c>
      <c r="L1567" s="2">
        <v>856365557.70000005</v>
      </c>
      <c r="U1567" s="2">
        <v>0</v>
      </c>
      <c r="AB1567" s="2" t="str">
        <f t="shared" si="29"/>
        <v>Sokhna Port Expansion19</v>
      </c>
    </row>
    <row r="1568" spans="1:28" x14ac:dyDescent="0.3">
      <c r="A1568" s="6" t="s">
        <v>89</v>
      </c>
      <c r="B1568" s="6">
        <v>20</v>
      </c>
      <c r="C1568" s="1">
        <v>45199</v>
      </c>
      <c r="D1568" s="1">
        <v>45199</v>
      </c>
      <c r="E1568" s="1">
        <v>45224</v>
      </c>
      <c r="F1568">
        <v>53</v>
      </c>
      <c r="G1568" s="1">
        <v>45277</v>
      </c>
      <c r="H1568" s="1">
        <v>45250</v>
      </c>
      <c r="I1568" s="2">
        <v>20920498.279999971</v>
      </c>
      <c r="J1568" s="2">
        <v>13598323.881999981</v>
      </c>
      <c r="K1568" s="2">
        <f>SUMIF('collection only'!D:D,eslam.data!AB1568,'collection only'!E:E)</f>
        <v>13204353</v>
      </c>
      <c r="L1568" s="2">
        <v>877286055.98000002</v>
      </c>
      <c r="U1568" s="2">
        <v>0</v>
      </c>
      <c r="AB1568" s="2" t="str">
        <f t="shared" si="29"/>
        <v>Sokhna Port Expansion20</v>
      </c>
    </row>
    <row r="1569" spans="1:28" x14ac:dyDescent="0.3">
      <c r="A1569" s="6" t="s">
        <v>89</v>
      </c>
      <c r="B1569" s="6">
        <v>21</v>
      </c>
      <c r="C1569" s="1">
        <v>45230</v>
      </c>
      <c r="D1569" s="1">
        <v>45230</v>
      </c>
      <c r="E1569" s="1">
        <v>45287</v>
      </c>
      <c r="F1569">
        <v>53</v>
      </c>
      <c r="G1569" s="1">
        <v>45340</v>
      </c>
      <c r="H1569" s="1">
        <v>45287</v>
      </c>
      <c r="I1569" s="2">
        <v>9034186.7999999523</v>
      </c>
      <c r="J1569" s="2">
        <v>5872221.4199999692</v>
      </c>
      <c r="K1569" s="2">
        <f>SUMIF('collection only'!D:D,eslam.data!AB1569,'collection only'!E:E)</f>
        <v>5788234</v>
      </c>
      <c r="L1569" s="2">
        <v>886320242.77999997</v>
      </c>
      <c r="U1569" s="2">
        <v>0</v>
      </c>
      <c r="AB1569" s="2" t="str">
        <f t="shared" si="29"/>
        <v>Sokhna Port Expansion21</v>
      </c>
    </row>
    <row r="1570" spans="1:28" x14ac:dyDescent="0.3">
      <c r="A1570" s="6" t="s">
        <v>89</v>
      </c>
      <c r="B1570" s="6">
        <v>22</v>
      </c>
      <c r="C1570" s="1">
        <v>45260</v>
      </c>
      <c r="D1570" s="1">
        <v>45260</v>
      </c>
      <c r="E1570" s="1">
        <v>45334</v>
      </c>
      <c r="F1570">
        <v>53</v>
      </c>
      <c r="G1570" s="1">
        <v>45387</v>
      </c>
      <c r="H1570" s="1">
        <v>45327</v>
      </c>
      <c r="I1570" s="2">
        <v>3862923.74000001</v>
      </c>
      <c r="J1570" s="2">
        <v>2510900.4310000059</v>
      </c>
      <c r="K1570" s="2">
        <f>SUMIF('collection only'!D:D,eslam.data!AB1570,'collection only'!E:E)</f>
        <v>2510900.4310000064</v>
      </c>
      <c r="L1570" s="2">
        <v>890183166.51999998</v>
      </c>
      <c r="U1570" s="2">
        <v>0</v>
      </c>
      <c r="AB1570" s="2" t="str">
        <f t="shared" si="29"/>
        <v>Sokhna Port Expansion22</v>
      </c>
    </row>
    <row r="1571" spans="1:28" x14ac:dyDescent="0.3">
      <c r="A1571" s="6" t="s">
        <v>89</v>
      </c>
      <c r="B1571" s="6">
        <v>23</v>
      </c>
      <c r="C1571" s="1">
        <v>45291</v>
      </c>
      <c r="D1571" s="1">
        <v>45291</v>
      </c>
      <c r="E1571" s="1">
        <v>45360</v>
      </c>
      <c r="F1571">
        <v>53</v>
      </c>
      <c r="G1571" s="1">
        <v>45413</v>
      </c>
      <c r="H1571" s="1">
        <v>45347</v>
      </c>
      <c r="I1571" s="2">
        <v>943826.94000005722</v>
      </c>
      <c r="J1571" s="2">
        <v>613487.51100003719</v>
      </c>
      <c r="K1571" s="2">
        <f>SUMIF('collection only'!D:D,eslam.data!AB1571,'collection only'!E:E)</f>
        <v>568614.5189999938</v>
      </c>
      <c r="L1571" s="2">
        <v>891126993.46000004</v>
      </c>
      <c r="U1571" s="2">
        <v>0</v>
      </c>
      <c r="AB1571" s="2" t="str">
        <f t="shared" si="29"/>
        <v>Sokhna Port Expansion23</v>
      </c>
    </row>
    <row r="1572" spans="1:28" x14ac:dyDescent="0.3">
      <c r="A1572" s="6" t="s">
        <v>99</v>
      </c>
      <c r="B1572" s="6">
        <v>1</v>
      </c>
      <c r="C1572" s="1">
        <v>44985</v>
      </c>
      <c r="D1572" s="1">
        <v>44985</v>
      </c>
      <c r="E1572" s="1">
        <v>44985</v>
      </c>
      <c r="F1572">
        <v>60</v>
      </c>
      <c r="G1572" s="1">
        <v>45045</v>
      </c>
      <c r="K1572" s="2">
        <f>SUMIF('collection only'!D:D,eslam.data!AB1572,'collection only'!E:E)</f>
        <v>39700885.25</v>
      </c>
      <c r="U1572" s="2">
        <v>0</v>
      </c>
      <c r="AB1572" s="2" t="str">
        <f t="shared" si="29"/>
        <v>Sokhna Port Expansion- 100m1</v>
      </c>
    </row>
    <row r="1573" spans="1:28" x14ac:dyDescent="0.3">
      <c r="A1573" s="6" t="s">
        <v>99</v>
      </c>
      <c r="B1573" s="6">
        <v>2</v>
      </c>
      <c r="C1573" s="1">
        <v>45016</v>
      </c>
      <c r="D1573" s="1">
        <v>45016</v>
      </c>
      <c r="E1573" s="1">
        <v>45108</v>
      </c>
      <c r="F1573">
        <v>60</v>
      </c>
      <c r="G1573" s="1">
        <v>45168</v>
      </c>
      <c r="H1573" s="1">
        <v>45108</v>
      </c>
      <c r="I1573" s="2">
        <v>24129951.390000001</v>
      </c>
      <c r="J1573" s="2">
        <v>15684468.4035</v>
      </c>
      <c r="K1573" s="2">
        <f>SUMIF('collection only'!D:D,eslam.data!AB1573,'collection only'!E:E)</f>
        <v>10628517.75</v>
      </c>
      <c r="L1573" s="2">
        <v>82118084.219999999</v>
      </c>
      <c r="U1573" s="2">
        <v>0</v>
      </c>
      <c r="AB1573" s="2" t="str">
        <f t="shared" si="29"/>
        <v>Sokhna Port Expansion- 100m2</v>
      </c>
    </row>
    <row r="1574" spans="1:28" x14ac:dyDescent="0.3">
      <c r="A1574" s="6" t="s">
        <v>99</v>
      </c>
      <c r="B1574" s="6">
        <v>3</v>
      </c>
      <c r="C1574" s="1">
        <v>45046</v>
      </c>
      <c r="D1574" s="1">
        <v>45046</v>
      </c>
      <c r="E1574" s="1">
        <v>45145</v>
      </c>
      <c r="F1574">
        <v>60</v>
      </c>
      <c r="G1574" s="1">
        <v>45205</v>
      </c>
      <c r="H1574" s="1">
        <v>45145</v>
      </c>
      <c r="I1574" s="2">
        <v>26794714.09</v>
      </c>
      <c r="J1574" s="2">
        <v>17416564.158500001</v>
      </c>
      <c r="K1574" s="2">
        <f>SUMIF('collection only'!D:D,eslam.data!AB1574,'collection only'!E:E)</f>
        <v>10464912.35</v>
      </c>
      <c r="L1574" s="2">
        <v>108912798.31</v>
      </c>
      <c r="U1574" s="2">
        <v>0</v>
      </c>
      <c r="AB1574" s="2" t="str">
        <f t="shared" si="29"/>
        <v>Sokhna Port Expansion- 100m3</v>
      </c>
    </row>
    <row r="1575" spans="1:28" x14ac:dyDescent="0.3">
      <c r="A1575" s="6" t="s">
        <v>99</v>
      </c>
      <c r="B1575" s="6">
        <v>4</v>
      </c>
      <c r="C1575" s="1">
        <v>45199</v>
      </c>
      <c r="D1575" s="1">
        <v>45199</v>
      </c>
      <c r="E1575" s="1">
        <v>45176</v>
      </c>
      <c r="F1575">
        <v>60</v>
      </c>
      <c r="G1575" s="1">
        <v>45236</v>
      </c>
      <c r="H1575" s="1">
        <v>45216</v>
      </c>
      <c r="I1575" s="2">
        <v>13246168.730299991</v>
      </c>
      <c r="J1575" s="2">
        <v>8610009.6746949963</v>
      </c>
      <c r="K1575" s="2">
        <f>SUMIF('collection only'!D:D,eslam.data!AB1575,'collection only'!E:E)</f>
        <v>8297916</v>
      </c>
      <c r="L1575" s="2">
        <v>122158967.0403</v>
      </c>
      <c r="U1575" s="2">
        <v>0</v>
      </c>
      <c r="AB1575" s="2" t="str">
        <f t="shared" si="29"/>
        <v>Sokhna Port Expansion- 100m4</v>
      </c>
    </row>
    <row r="1576" spans="1:28" x14ac:dyDescent="0.3">
      <c r="A1576" s="6" t="s">
        <v>99</v>
      </c>
      <c r="B1576" s="6">
        <v>5</v>
      </c>
      <c r="C1576" s="1">
        <v>45199</v>
      </c>
      <c r="D1576" s="1">
        <v>45199</v>
      </c>
      <c r="E1576" s="1">
        <v>45224</v>
      </c>
      <c r="F1576">
        <v>60</v>
      </c>
      <c r="G1576" s="1">
        <v>45284</v>
      </c>
      <c r="H1576" s="1">
        <v>45250</v>
      </c>
      <c r="I1576" s="2">
        <v>4703266.4897000045</v>
      </c>
      <c r="J1576" s="2">
        <v>3057123.2183050029</v>
      </c>
      <c r="K1576" s="2">
        <f>SUMIF('collection only'!D:D,eslam.data!AB1576,'collection only'!E:E)</f>
        <v>3240800</v>
      </c>
      <c r="L1576" s="2">
        <v>126862233.53</v>
      </c>
      <c r="U1576" s="2">
        <v>0</v>
      </c>
      <c r="AB1576" s="2" t="str">
        <f t="shared" si="29"/>
        <v>Sokhna Port Expansion- 100m5</v>
      </c>
    </row>
    <row r="1577" spans="1:28" x14ac:dyDescent="0.3">
      <c r="A1577" s="6" t="s">
        <v>99</v>
      </c>
      <c r="B1577" s="6">
        <v>6</v>
      </c>
      <c r="C1577" s="1">
        <v>45230</v>
      </c>
      <c r="D1577" s="1">
        <v>45230</v>
      </c>
      <c r="E1577" s="1">
        <v>45224</v>
      </c>
      <c r="F1577">
        <v>60</v>
      </c>
      <c r="G1577" s="1">
        <v>45284</v>
      </c>
      <c r="H1577" s="1">
        <v>45287</v>
      </c>
      <c r="I1577" s="2">
        <v>29655965.569999989</v>
      </c>
      <c r="J1577" s="2">
        <v>29655965</v>
      </c>
      <c r="K1577" s="2">
        <f>SUMIF('collection only'!D:D,eslam.data!AB1577,'collection only'!E:E)</f>
        <v>20436714.5</v>
      </c>
      <c r="L1577" s="2">
        <v>156518199.09999999</v>
      </c>
      <c r="U1577" s="2">
        <v>0</v>
      </c>
      <c r="AB1577" s="2" t="str">
        <f t="shared" si="29"/>
        <v>Sokhna Port Expansion- 100m6</v>
      </c>
    </row>
    <row r="1578" spans="1:28" x14ac:dyDescent="0.3">
      <c r="A1578" s="6" t="s">
        <v>99</v>
      </c>
      <c r="B1578" s="6">
        <v>7</v>
      </c>
      <c r="C1578" s="1">
        <v>45260</v>
      </c>
      <c r="D1578" s="1">
        <v>45260</v>
      </c>
      <c r="E1578" s="1">
        <v>45334</v>
      </c>
      <c r="F1578">
        <v>60</v>
      </c>
      <c r="G1578" s="1">
        <v>45394</v>
      </c>
      <c r="H1578" s="1">
        <v>45327</v>
      </c>
      <c r="I1578" s="2">
        <v>4532607.6700000167</v>
      </c>
      <c r="J1578" s="2">
        <v>2946194.9855000111</v>
      </c>
      <c r="K1578" s="2">
        <f>SUMIF('collection only'!D:D,eslam.data!AB1578,'collection only'!E:E)</f>
        <v>3976775.9</v>
      </c>
      <c r="L1578" s="2">
        <v>161050806.77000001</v>
      </c>
      <c r="U1578" s="2">
        <v>0</v>
      </c>
      <c r="AB1578" s="2" t="str">
        <f t="shared" si="29"/>
        <v>Sokhna Port Expansion- 100m7</v>
      </c>
    </row>
    <row r="1579" spans="1:28" x14ac:dyDescent="0.3">
      <c r="A1579" s="6" t="s">
        <v>100</v>
      </c>
      <c r="B1579" s="6">
        <v>1</v>
      </c>
      <c r="C1579" s="1">
        <v>44773</v>
      </c>
      <c r="D1579" s="1">
        <v>44761</v>
      </c>
      <c r="E1579" s="1">
        <v>44865</v>
      </c>
      <c r="F1579">
        <v>60</v>
      </c>
      <c r="G1579" s="1">
        <v>44925</v>
      </c>
      <c r="K1579" s="2">
        <f>SUMIF('collection only'!D:D,eslam.data!AB1579,'collection only'!E:E)</f>
        <v>1800470.45</v>
      </c>
      <c r="U1579" s="2">
        <v>0</v>
      </c>
      <c r="AB1579" s="2" t="str">
        <f t="shared" si="29"/>
        <v>Sokhna Port Expansion-internal roads1</v>
      </c>
    </row>
    <row r="1580" spans="1:28" x14ac:dyDescent="0.3">
      <c r="A1580" s="6" t="s">
        <v>100</v>
      </c>
      <c r="B1580" s="6">
        <v>2</v>
      </c>
      <c r="C1580" s="1">
        <v>44804</v>
      </c>
      <c r="D1580" s="1">
        <v>44774</v>
      </c>
      <c r="E1580" s="1">
        <v>44893</v>
      </c>
      <c r="F1580">
        <v>60</v>
      </c>
      <c r="G1580" s="1">
        <v>44953</v>
      </c>
      <c r="K1580" s="2">
        <f>SUMIF('collection only'!D:D,eslam.data!AB1580,'collection only'!E:E)</f>
        <v>3219.75</v>
      </c>
      <c r="U1580" s="2">
        <v>0</v>
      </c>
      <c r="AB1580" s="2" t="str">
        <f t="shared" si="29"/>
        <v>Sokhna Port Expansion-internal roads2</v>
      </c>
    </row>
    <row r="1581" spans="1:28" x14ac:dyDescent="0.3">
      <c r="A1581" s="6" t="s">
        <v>62</v>
      </c>
      <c r="B1581" s="6">
        <v>3</v>
      </c>
      <c r="C1581" s="1">
        <v>44227</v>
      </c>
      <c r="D1581" s="1">
        <v>44213</v>
      </c>
      <c r="E1581" s="1">
        <v>44213</v>
      </c>
      <c r="F1581">
        <v>60</v>
      </c>
      <c r="G1581" s="1">
        <v>44273</v>
      </c>
      <c r="K1581" s="2">
        <f>SUMIF('collection only'!D:D,eslam.data!AB1581,'collection only'!E:E)</f>
        <v>2493330</v>
      </c>
      <c r="U1581" s="2">
        <v>0</v>
      </c>
      <c r="AB1581" s="2" t="str">
        <f t="shared" si="29"/>
        <v>Sports Hall - Civil Works3</v>
      </c>
    </row>
    <row r="1582" spans="1:28" x14ac:dyDescent="0.3">
      <c r="A1582" s="6" t="s">
        <v>62</v>
      </c>
      <c r="B1582" s="6">
        <v>4</v>
      </c>
      <c r="C1582" s="1">
        <v>44286</v>
      </c>
      <c r="D1582" s="1">
        <v>44272</v>
      </c>
      <c r="E1582" s="1">
        <v>44273</v>
      </c>
      <c r="F1582">
        <v>60</v>
      </c>
      <c r="G1582" s="1">
        <v>44333</v>
      </c>
      <c r="K1582" s="2">
        <f>SUMIF('collection only'!D:D,eslam.data!AB1582,'collection only'!E:E)</f>
        <v>10576930</v>
      </c>
      <c r="U1582" s="2">
        <v>0</v>
      </c>
      <c r="AB1582" s="2" t="str">
        <f t="shared" si="29"/>
        <v>Sports Hall - Civil Works4</v>
      </c>
    </row>
    <row r="1583" spans="1:28" x14ac:dyDescent="0.3">
      <c r="A1583" s="6" t="s">
        <v>62</v>
      </c>
      <c r="B1583" s="6">
        <v>5</v>
      </c>
      <c r="C1583" s="1">
        <v>44347</v>
      </c>
      <c r="D1583" s="1">
        <v>44347</v>
      </c>
      <c r="E1583" s="1">
        <v>44347</v>
      </c>
      <c r="F1583">
        <v>60</v>
      </c>
      <c r="G1583" s="1">
        <v>44407</v>
      </c>
      <c r="H1583" s="1">
        <v>44452</v>
      </c>
      <c r="I1583" s="2">
        <v>47849709.5</v>
      </c>
      <c r="J1583" s="2">
        <v>17108050</v>
      </c>
      <c r="K1583" s="2">
        <f>SUMIF('collection only'!D:D,eslam.data!AB1583,'collection only'!E:E)</f>
        <v>17108045</v>
      </c>
      <c r="L1583" s="2">
        <v>381426324.57999998</v>
      </c>
      <c r="U1583" s="2">
        <v>0</v>
      </c>
      <c r="AB1583" s="2" t="str">
        <f t="shared" si="29"/>
        <v>Sports Hall - Civil Works5</v>
      </c>
    </row>
    <row r="1584" spans="1:28" x14ac:dyDescent="0.3">
      <c r="A1584" s="6" t="s">
        <v>62</v>
      </c>
      <c r="B1584" s="6">
        <v>6</v>
      </c>
      <c r="C1584" s="1">
        <v>44469</v>
      </c>
      <c r="D1584" s="1">
        <v>44469</v>
      </c>
      <c r="E1584" s="1">
        <v>44475</v>
      </c>
      <c r="F1584">
        <v>60</v>
      </c>
      <c r="G1584" s="1">
        <v>44535</v>
      </c>
      <c r="H1584" s="1">
        <v>44523</v>
      </c>
      <c r="I1584" s="2">
        <v>51027855.5</v>
      </c>
      <c r="J1584" s="2">
        <v>414030</v>
      </c>
      <c r="K1584" s="2">
        <f>SUMIF('collection only'!D:D,eslam.data!AB1584,'collection only'!E:E)</f>
        <v>414025</v>
      </c>
      <c r="L1584" s="2">
        <v>432454180.07999998</v>
      </c>
      <c r="U1584" s="2">
        <v>0</v>
      </c>
      <c r="AB1584" s="2" t="str">
        <f t="shared" si="29"/>
        <v>Sports Hall - Civil Works6</v>
      </c>
    </row>
    <row r="1585" spans="1:28" x14ac:dyDescent="0.3">
      <c r="A1585" s="6" t="s">
        <v>62</v>
      </c>
      <c r="B1585" s="6">
        <v>7</v>
      </c>
      <c r="C1585" s="1">
        <v>44530</v>
      </c>
      <c r="D1585" s="1">
        <v>44530</v>
      </c>
      <c r="E1585" s="1">
        <v>44544</v>
      </c>
      <c r="F1585">
        <v>60</v>
      </c>
      <c r="G1585" s="1">
        <v>44604</v>
      </c>
      <c r="J1585" s="2">
        <v>12888184</v>
      </c>
      <c r="K1585" s="2">
        <f>SUMIF('collection only'!D:D,eslam.data!AB1585,'collection only'!E:E)</f>
        <v>0</v>
      </c>
      <c r="U1585" s="2">
        <v>0</v>
      </c>
      <c r="AB1585" s="2" t="str">
        <f t="shared" si="29"/>
        <v>Sports Hall - Civil Works7</v>
      </c>
    </row>
    <row r="1586" spans="1:28" x14ac:dyDescent="0.3">
      <c r="A1586" s="6" t="s">
        <v>62</v>
      </c>
      <c r="B1586" s="6">
        <v>8</v>
      </c>
      <c r="C1586" s="1">
        <v>44651</v>
      </c>
      <c r="D1586" s="1">
        <v>44651</v>
      </c>
      <c r="E1586" s="1">
        <v>44661</v>
      </c>
      <c r="F1586">
        <v>60</v>
      </c>
      <c r="G1586" s="1">
        <v>44721</v>
      </c>
      <c r="K1586" s="2">
        <f>SUMIF('collection only'!D:D,eslam.data!AB1586,'collection only'!E:E)</f>
        <v>0</v>
      </c>
      <c r="U1586" s="2">
        <v>0</v>
      </c>
      <c r="AB1586" s="2" t="str">
        <f t="shared" si="29"/>
        <v>Sports Hall - Civil Works8</v>
      </c>
    </row>
    <row r="1587" spans="1:28" x14ac:dyDescent="0.3">
      <c r="A1587" s="6" t="s">
        <v>69</v>
      </c>
      <c r="B1587" s="6">
        <v>1</v>
      </c>
      <c r="C1587" s="1">
        <v>44347</v>
      </c>
      <c r="D1587" s="1">
        <v>44339</v>
      </c>
      <c r="E1587" s="1">
        <v>44339</v>
      </c>
      <c r="F1587">
        <v>60</v>
      </c>
      <c r="G1587" s="1">
        <v>44399</v>
      </c>
      <c r="K1587" s="2">
        <f>SUMIF('collection only'!D:D,eslam.data!AB1587,'collection only'!E:E)</f>
        <v>1388840</v>
      </c>
      <c r="U1587" s="2">
        <v>0</v>
      </c>
      <c r="AB1587" s="2" t="str">
        <f t="shared" si="29"/>
        <v>Sports Hall - Finishes1</v>
      </c>
    </row>
    <row r="1588" spans="1:28" x14ac:dyDescent="0.3">
      <c r="A1588" s="6" t="s">
        <v>69</v>
      </c>
      <c r="B1588" s="6">
        <v>2</v>
      </c>
      <c r="C1588" s="1">
        <v>44439</v>
      </c>
      <c r="D1588" s="1">
        <v>44441</v>
      </c>
      <c r="E1588" s="1">
        <v>44450</v>
      </c>
      <c r="F1588">
        <v>60</v>
      </c>
      <c r="G1588" s="1">
        <v>44510</v>
      </c>
      <c r="K1588" s="2">
        <f>SUMIF('collection only'!D:D,eslam.data!AB1588,'collection only'!E:E)</f>
        <v>13091760</v>
      </c>
      <c r="U1588" s="2">
        <v>0</v>
      </c>
      <c r="AB1588" s="2" t="str">
        <f t="shared" si="29"/>
        <v>Sports Hall - Finishes2</v>
      </c>
    </row>
    <row r="1589" spans="1:28" x14ac:dyDescent="0.3">
      <c r="A1589" s="6" t="s">
        <v>69</v>
      </c>
      <c r="B1589" s="6">
        <v>3</v>
      </c>
      <c r="C1589" s="1">
        <v>44500</v>
      </c>
      <c r="D1589" s="1">
        <v>44500</v>
      </c>
      <c r="E1589" s="1">
        <v>44480</v>
      </c>
      <c r="F1589">
        <v>60</v>
      </c>
      <c r="G1589" s="1">
        <v>44540</v>
      </c>
      <c r="H1589" s="1">
        <v>44517</v>
      </c>
      <c r="I1589" s="2">
        <v>91998353.75</v>
      </c>
      <c r="J1589" s="2">
        <v>77278617</v>
      </c>
      <c r="K1589" s="2">
        <f>SUMIF('collection only'!D:D,eslam.data!AB1589,'collection only'!E:E)</f>
        <v>7109625</v>
      </c>
      <c r="L1589" s="2">
        <v>178494684.93000001</v>
      </c>
      <c r="U1589" s="2">
        <v>0</v>
      </c>
      <c r="AB1589" s="2" t="str">
        <f t="shared" si="29"/>
        <v>Sports Hall - Finishes3</v>
      </c>
    </row>
    <row r="1590" spans="1:28" x14ac:dyDescent="0.3">
      <c r="A1590" s="6" t="s">
        <v>69</v>
      </c>
      <c r="B1590" s="6">
        <v>4</v>
      </c>
      <c r="C1590" s="1">
        <v>44773</v>
      </c>
      <c r="D1590" s="1">
        <v>44773</v>
      </c>
      <c r="E1590" s="1">
        <v>44782</v>
      </c>
      <c r="F1590">
        <v>60</v>
      </c>
      <c r="G1590" s="1">
        <v>44842</v>
      </c>
      <c r="K1590" s="2">
        <f>SUMIF('collection only'!D:D,eslam.data!AB1590,'collection only'!E:E)</f>
        <v>3699060</v>
      </c>
      <c r="U1590" s="2">
        <v>0</v>
      </c>
      <c r="AB1590" s="2" t="str">
        <f t="shared" si="29"/>
        <v>Sports Hall - Finishes4</v>
      </c>
    </row>
    <row r="1591" spans="1:28" x14ac:dyDescent="0.3">
      <c r="A1591" s="6" t="s">
        <v>78</v>
      </c>
      <c r="B1591" s="6">
        <v>1</v>
      </c>
      <c r="C1591" s="1">
        <v>44561</v>
      </c>
      <c r="D1591" s="1">
        <v>44561</v>
      </c>
      <c r="E1591" s="1">
        <v>44572</v>
      </c>
      <c r="F1591">
        <v>60</v>
      </c>
      <c r="G1591" s="1">
        <v>44632</v>
      </c>
      <c r="H1591" s="1">
        <v>44614</v>
      </c>
      <c r="I1591" s="2">
        <v>9145259</v>
      </c>
      <c r="J1591" s="2">
        <v>5944418.3500000006</v>
      </c>
      <c r="K1591" s="2">
        <f>SUMIF('collection only'!D:D,eslam.data!AB1591,'collection only'!E:E)</f>
        <v>5941290</v>
      </c>
      <c r="L1591" s="2">
        <v>9145259</v>
      </c>
      <c r="U1591" s="2">
        <v>0</v>
      </c>
      <c r="AB1591" s="2" t="str">
        <f t="shared" si="29"/>
        <v>Sports Hall - Finishes - ADD.011</v>
      </c>
    </row>
    <row r="1592" spans="1:28" x14ac:dyDescent="0.3">
      <c r="A1592" s="6" t="s">
        <v>78</v>
      </c>
      <c r="B1592" s="6">
        <v>2</v>
      </c>
      <c r="C1592" s="1">
        <v>44651</v>
      </c>
      <c r="D1592" s="1">
        <v>44651</v>
      </c>
      <c r="E1592" s="1">
        <v>44661</v>
      </c>
      <c r="F1592">
        <v>60</v>
      </c>
      <c r="G1592" s="1">
        <v>44721</v>
      </c>
      <c r="K1592" s="2">
        <f>SUMIF('collection only'!D:D,eslam.data!AB1592,'collection only'!E:E)</f>
        <v>2631750</v>
      </c>
      <c r="U1592" s="2">
        <v>0</v>
      </c>
      <c r="AB1592" s="2" t="str">
        <f t="shared" si="29"/>
        <v>Sports Hall - Finishes - ADD.012</v>
      </c>
    </row>
    <row r="1593" spans="1:28" x14ac:dyDescent="0.3">
      <c r="A1593" s="6" t="s">
        <v>92</v>
      </c>
      <c r="B1593" s="6">
        <v>1</v>
      </c>
      <c r="C1593" s="1">
        <v>44651</v>
      </c>
      <c r="D1593" s="1">
        <v>44651</v>
      </c>
      <c r="E1593" s="1">
        <v>44661</v>
      </c>
      <c r="F1593">
        <v>60</v>
      </c>
      <c r="G1593" s="1">
        <v>44721</v>
      </c>
      <c r="K1593" s="2">
        <f>SUMIF('collection only'!D:D,eslam.data!AB1593,'collection only'!E:E)</f>
        <v>2.9999999999999997E-4</v>
      </c>
      <c r="U1593" s="2">
        <v>0</v>
      </c>
      <c r="AB1593" s="2" t="str">
        <f t="shared" si="29"/>
        <v>Sports Hall - Finishes - Landscape1</v>
      </c>
    </row>
    <row r="1594" spans="1:28" x14ac:dyDescent="0.3">
      <c r="A1594" s="6" t="s">
        <v>87</v>
      </c>
      <c r="B1594" s="6">
        <v>1</v>
      </c>
      <c r="C1594" s="1">
        <v>44620</v>
      </c>
      <c r="D1594" s="1">
        <v>44616</v>
      </c>
      <c r="E1594" s="1">
        <v>44616</v>
      </c>
      <c r="F1594">
        <v>60</v>
      </c>
      <c r="G1594" s="1">
        <v>44676</v>
      </c>
      <c r="K1594" s="2">
        <f>SUMIF('collection only'!D:D,eslam.data!AB1594,'collection only'!E:E)</f>
        <v>67417715</v>
      </c>
      <c r="U1594" s="2">
        <v>0</v>
      </c>
      <c r="AB1594" s="2" t="str">
        <f t="shared" si="29"/>
        <v>Sports Hall - MEP1</v>
      </c>
    </row>
    <row r="1595" spans="1:28" x14ac:dyDescent="0.3">
      <c r="A1595" s="6" t="s">
        <v>87</v>
      </c>
      <c r="B1595" s="6">
        <v>2</v>
      </c>
      <c r="C1595" s="1">
        <v>44651</v>
      </c>
      <c r="D1595" s="1">
        <v>44651</v>
      </c>
      <c r="E1595" s="1">
        <v>44661</v>
      </c>
      <c r="F1595">
        <v>60</v>
      </c>
      <c r="G1595" s="1">
        <v>44721</v>
      </c>
      <c r="J1595" s="2">
        <v>13327738</v>
      </c>
      <c r="K1595" s="2">
        <f>SUMIF('collection only'!D:D,eslam.data!AB1595,'collection only'!E:E)</f>
        <v>1103175</v>
      </c>
      <c r="U1595" s="2">
        <v>0</v>
      </c>
      <c r="AB1595" s="2" t="str">
        <f t="shared" si="29"/>
        <v>Sports Hall - MEP2</v>
      </c>
    </row>
    <row r="1596" spans="1:28" x14ac:dyDescent="0.3">
      <c r="A1596" s="6" t="s">
        <v>108</v>
      </c>
      <c r="B1596" s="6">
        <v>1</v>
      </c>
      <c r="C1596" s="1">
        <v>44957</v>
      </c>
      <c r="D1596" s="1">
        <v>44942</v>
      </c>
      <c r="E1596" s="1">
        <v>44942</v>
      </c>
      <c r="F1596">
        <v>42</v>
      </c>
      <c r="G1596" s="1">
        <v>44984</v>
      </c>
      <c r="H1596" s="1">
        <v>44944</v>
      </c>
      <c r="I1596" s="2">
        <v>779997.07</v>
      </c>
      <c r="J1596" s="2">
        <v>524786.37</v>
      </c>
      <c r="K1596" s="2">
        <f>SUMIF('collection only'!D:D,eslam.data!AB1596,'collection only'!E:E)</f>
        <v>509186.43</v>
      </c>
      <c r="L1596" s="2">
        <v>779997.07</v>
      </c>
      <c r="U1596" s="2">
        <v>0</v>
      </c>
      <c r="AB1596" s="2" t="str">
        <f t="shared" si="29"/>
        <v>Suez Intake &amp; P Stations-ABB apply1</v>
      </c>
    </row>
    <row r="1597" spans="1:28" x14ac:dyDescent="0.3">
      <c r="A1597" s="6" t="s">
        <v>108</v>
      </c>
      <c r="B1597" s="6">
        <v>2</v>
      </c>
      <c r="C1597" s="1">
        <v>44985</v>
      </c>
      <c r="D1597" s="1">
        <v>44973</v>
      </c>
      <c r="E1597" s="1">
        <v>44992</v>
      </c>
      <c r="F1597">
        <v>42</v>
      </c>
      <c r="G1597" s="1">
        <v>45034</v>
      </c>
      <c r="H1597" s="1">
        <v>44994</v>
      </c>
      <c r="I1597" s="2">
        <v>1514111.97</v>
      </c>
      <c r="J1597" s="2">
        <v>988420.71</v>
      </c>
      <c r="K1597" s="2">
        <f>SUMIF('collection only'!D:D,eslam.data!AB1597,'collection only'!E:E)</f>
        <v>988420.71</v>
      </c>
      <c r="L1597" s="2">
        <v>2294109.04</v>
      </c>
      <c r="U1597" s="2">
        <v>0</v>
      </c>
      <c r="AB1597" s="2" t="str">
        <f t="shared" si="29"/>
        <v>Suez Intake &amp; P Stations-ABB apply2</v>
      </c>
    </row>
    <row r="1598" spans="1:28" x14ac:dyDescent="0.3">
      <c r="A1598" s="6" t="s">
        <v>108</v>
      </c>
      <c r="B1598" s="6">
        <v>3</v>
      </c>
      <c r="C1598" s="1">
        <v>45016</v>
      </c>
      <c r="D1598" s="1">
        <v>45027</v>
      </c>
      <c r="E1598" s="1">
        <v>45027</v>
      </c>
      <c r="F1598">
        <v>42</v>
      </c>
      <c r="G1598" s="1">
        <v>45069</v>
      </c>
      <c r="H1598" s="1">
        <v>45028</v>
      </c>
      <c r="I1598" s="2">
        <v>1605876.32</v>
      </c>
      <c r="J1598" s="2">
        <v>1048325</v>
      </c>
      <c r="K1598" s="2">
        <f>SUMIF('collection only'!D:D,eslam.data!AB1598,'collection only'!E:E)</f>
        <v>1048324.99639137</v>
      </c>
      <c r="L1598" s="2">
        <v>3899985.36</v>
      </c>
      <c r="U1598" s="2">
        <v>0</v>
      </c>
      <c r="AB1598" s="2" t="str">
        <f t="shared" si="29"/>
        <v>Suez Intake &amp; P Stations-ABB apply3</v>
      </c>
    </row>
    <row r="1599" spans="1:28" x14ac:dyDescent="0.3">
      <c r="A1599" s="6" t="s">
        <v>108</v>
      </c>
      <c r="B1599" s="6">
        <v>6</v>
      </c>
      <c r="C1599" s="1">
        <v>45382</v>
      </c>
      <c r="D1599" s="1">
        <v>45382</v>
      </c>
      <c r="E1599" s="1">
        <v>45448</v>
      </c>
      <c r="F1599">
        <v>42</v>
      </c>
      <c r="G1599" s="1">
        <v>45490</v>
      </c>
      <c r="H1599" s="1">
        <v>45449</v>
      </c>
      <c r="I1599" s="2">
        <v>6098633.6400000006</v>
      </c>
      <c r="J1599" s="2">
        <v>573225.5</v>
      </c>
      <c r="K1599" s="2">
        <f>SUMIF('collection only'!D:D,eslam.data!AB1599,'collection only'!E:E)</f>
        <v>0</v>
      </c>
      <c r="L1599" s="2">
        <v>9998619</v>
      </c>
      <c r="U1599" s="2">
        <v>0</v>
      </c>
      <c r="AB1599" s="2" t="str">
        <f t="shared" si="29"/>
        <v>Suez Intake &amp; P Stations-ABB apply6</v>
      </c>
    </row>
    <row r="1600" spans="1:28" x14ac:dyDescent="0.3">
      <c r="A1600" s="6" t="s">
        <v>102</v>
      </c>
      <c r="B1600" s="6">
        <v>1</v>
      </c>
      <c r="C1600" s="1">
        <v>44865</v>
      </c>
      <c r="D1600" s="1">
        <v>44867</v>
      </c>
      <c r="E1600" s="1">
        <v>44867</v>
      </c>
      <c r="F1600">
        <v>42</v>
      </c>
      <c r="G1600" s="1">
        <v>44909</v>
      </c>
      <c r="H1600" s="1">
        <v>44867</v>
      </c>
      <c r="I1600" s="2">
        <v>5874834</v>
      </c>
      <c r="J1600" s="2">
        <v>5134498.57</v>
      </c>
      <c r="K1600" s="2">
        <f>SUMIF('collection only'!D:D,eslam.data!AB1600,'collection only'!E:E)</f>
        <v>5134498.57</v>
      </c>
      <c r="L1600" s="2">
        <v>5874834</v>
      </c>
      <c r="U1600" s="2">
        <v>0</v>
      </c>
      <c r="AB1600" s="2" t="str">
        <f t="shared" si="29"/>
        <v>Suez Intake &amp; P Stations-ABB supply1</v>
      </c>
    </row>
    <row r="1601" spans="1:28" x14ac:dyDescent="0.3">
      <c r="A1601" s="6" t="s">
        <v>102</v>
      </c>
      <c r="B1601" s="6">
        <v>2</v>
      </c>
      <c r="C1601" s="1">
        <v>44895</v>
      </c>
      <c r="D1601" s="1">
        <v>44886</v>
      </c>
      <c r="E1601" s="1">
        <v>44892</v>
      </c>
      <c r="F1601">
        <v>42</v>
      </c>
      <c r="G1601" s="1">
        <v>44934</v>
      </c>
      <c r="H1601" s="1">
        <v>44892</v>
      </c>
      <c r="I1601" s="2">
        <v>8551701.5600000005</v>
      </c>
      <c r="J1601" s="2">
        <v>7437727.8200000003</v>
      </c>
      <c r="K1601" s="2">
        <f>SUMIF('collection only'!D:D,eslam.data!AB1601,'collection only'!E:E)</f>
        <v>7437727.8200000003</v>
      </c>
      <c r="L1601" s="2">
        <v>14426535.560000001</v>
      </c>
      <c r="U1601" s="2">
        <v>0</v>
      </c>
      <c r="AB1601" s="2" t="str">
        <f t="shared" si="29"/>
        <v>Suez Intake &amp; P Stations-ABB supply2</v>
      </c>
    </row>
    <row r="1602" spans="1:28" x14ac:dyDescent="0.3">
      <c r="A1602" s="6" t="s">
        <v>102</v>
      </c>
      <c r="B1602" s="6">
        <v>3</v>
      </c>
      <c r="C1602" s="1">
        <v>44957</v>
      </c>
      <c r="D1602" s="1">
        <v>44942</v>
      </c>
      <c r="E1602" s="1">
        <v>44942</v>
      </c>
      <c r="F1602">
        <v>42</v>
      </c>
      <c r="G1602" s="1">
        <v>44984</v>
      </c>
      <c r="H1602" s="1">
        <v>44944</v>
      </c>
      <c r="I1602" s="2">
        <v>1037578.559999999</v>
      </c>
      <c r="J1602" s="2">
        <v>814872.96</v>
      </c>
      <c r="K1602" s="2">
        <f>SUMIF('collection only'!D:D,eslam.data!AB1602,'collection only'!E:E)</f>
        <v>814872.95</v>
      </c>
      <c r="L1602" s="2">
        <v>15464114.119999999</v>
      </c>
      <c r="U1602" s="2">
        <v>0</v>
      </c>
      <c r="AB1602" s="2" t="str">
        <f t="shared" si="29"/>
        <v>Suez Intake &amp; P Stations-ABB supply3</v>
      </c>
    </row>
    <row r="1603" spans="1:28" x14ac:dyDescent="0.3">
      <c r="A1603" s="6" t="s">
        <v>102</v>
      </c>
      <c r="B1603" s="6">
        <v>4</v>
      </c>
      <c r="C1603" s="1">
        <v>45046</v>
      </c>
      <c r="D1603" s="1">
        <v>45055</v>
      </c>
      <c r="E1603" s="1">
        <v>45056</v>
      </c>
      <c r="F1603">
        <v>42</v>
      </c>
      <c r="G1603" s="1">
        <v>45098</v>
      </c>
      <c r="K1603" s="2">
        <f>SUMIF('collection only'!D:D,eslam.data!AB1603,'collection only'!E:E)</f>
        <v>3667977.98</v>
      </c>
      <c r="U1603" s="2">
        <v>0</v>
      </c>
      <c r="AB1603" s="2" t="str">
        <f t="shared" ref="AB1603:AB1656" si="30">A1603&amp;B1603</f>
        <v>Suez Intake &amp; P Stations-ABB supply4</v>
      </c>
    </row>
    <row r="1604" spans="1:28" x14ac:dyDescent="0.3">
      <c r="A1604" s="6" t="s">
        <v>102</v>
      </c>
      <c r="B1604" s="6">
        <v>8</v>
      </c>
      <c r="C1604" s="1">
        <v>45351</v>
      </c>
      <c r="D1604" s="1">
        <v>45347</v>
      </c>
      <c r="E1604" s="1">
        <v>45347</v>
      </c>
      <c r="F1604">
        <v>42</v>
      </c>
      <c r="G1604" s="1">
        <v>45389</v>
      </c>
      <c r="H1604" s="1">
        <v>45349</v>
      </c>
      <c r="I1604" s="2">
        <v>24332063.940000001</v>
      </c>
      <c r="J1604" s="2">
        <v>817934.28</v>
      </c>
      <c r="K1604" s="2">
        <f>SUMIF('collection only'!D:D,eslam.data!AB1604,'collection only'!E:E)</f>
        <v>1.0000000000000001E-5</v>
      </c>
      <c r="L1604" s="2">
        <v>40613282</v>
      </c>
      <c r="U1604" s="2">
        <v>0</v>
      </c>
      <c r="AB1604" s="2" t="str">
        <f t="shared" si="30"/>
        <v>Suez Intake &amp; P Stations-ABB supply8</v>
      </c>
    </row>
    <row r="1605" spans="1:28" x14ac:dyDescent="0.3">
      <c r="A1605" s="6" t="s">
        <v>111</v>
      </c>
      <c r="B1605" s="6">
        <v>1</v>
      </c>
      <c r="C1605" s="1">
        <v>44957</v>
      </c>
      <c r="D1605" s="1">
        <v>44942</v>
      </c>
      <c r="E1605" s="1">
        <v>44941</v>
      </c>
      <c r="F1605">
        <v>42</v>
      </c>
      <c r="G1605" s="1">
        <v>44983</v>
      </c>
      <c r="H1605" s="1">
        <v>44942</v>
      </c>
      <c r="I1605" s="2">
        <v>1124419.48</v>
      </c>
      <c r="J1605" s="2">
        <v>1102291.6200000001</v>
      </c>
      <c r="K1605" s="2">
        <f>SUMIF('collection only'!D:D,eslam.data!AB1605,'collection only'!E:E)</f>
        <v>1102291.6200000001</v>
      </c>
      <c r="L1605" s="2">
        <v>1124419.48</v>
      </c>
      <c r="U1605" s="2">
        <v>0</v>
      </c>
      <c r="AB1605" s="2" t="str">
        <f t="shared" si="30"/>
        <v>Suez Intake &amp; P Stations-SSC apply1</v>
      </c>
    </row>
    <row r="1606" spans="1:28" x14ac:dyDescent="0.3">
      <c r="A1606" s="6" t="s">
        <v>111</v>
      </c>
      <c r="B1606" s="6">
        <v>2</v>
      </c>
      <c r="C1606" s="1">
        <v>44985</v>
      </c>
      <c r="D1606" s="1">
        <v>44973</v>
      </c>
      <c r="E1606" s="1">
        <v>44992</v>
      </c>
      <c r="F1606">
        <v>42</v>
      </c>
      <c r="G1606" s="1">
        <v>45034</v>
      </c>
      <c r="H1606" s="1">
        <v>44994</v>
      </c>
      <c r="I1606" s="2">
        <v>3081346.71</v>
      </c>
      <c r="J1606" s="2">
        <v>3020707.78</v>
      </c>
      <c r="K1606" s="2">
        <f>SUMIF('collection only'!D:D,eslam.data!AB1606,'collection only'!E:E)</f>
        <v>3020707.78</v>
      </c>
      <c r="L1606" s="2">
        <v>4205766.1900000004</v>
      </c>
      <c r="U1606" s="2">
        <v>0</v>
      </c>
      <c r="AB1606" s="2" t="str">
        <f t="shared" si="30"/>
        <v>Suez Intake &amp; P Stations-SSC apply2</v>
      </c>
    </row>
    <row r="1607" spans="1:28" x14ac:dyDescent="0.3">
      <c r="A1607" s="6" t="s">
        <v>111</v>
      </c>
      <c r="B1607" s="6">
        <v>3</v>
      </c>
      <c r="C1607" s="1">
        <v>45016</v>
      </c>
      <c r="D1607" s="1">
        <v>45027</v>
      </c>
      <c r="E1607" s="1">
        <v>45027</v>
      </c>
      <c r="F1607">
        <v>42</v>
      </c>
      <c r="G1607" s="1">
        <v>45069</v>
      </c>
      <c r="H1607" s="1">
        <v>45028</v>
      </c>
      <c r="I1607" s="2">
        <v>788338.18999999948</v>
      </c>
      <c r="J1607" s="2">
        <v>772824.19</v>
      </c>
      <c r="K1607" s="2">
        <f>SUMIF('collection only'!D:D,eslam.data!AB1607,'collection only'!E:E)</f>
        <v>772824.19236835896</v>
      </c>
      <c r="L1607" s="2">
        <v>4994104.38</v>
      </c>
      <c r="U1607" s="2">
        <v>0</v>
      </c>
      <c r="AB1607" s="2" t="str">
        <f t="shared" si="30"/>
        <v>Suez Intake &amp; P Stations-SSC apply3</v>
      </c>
    </row>
    <row r="1608" spans="1:28" x14ac:dyDescent="0.3">
      <c r="A1608" s="6" t="s">
        <v>111</v>
      </c>
      <c r="B1608" s="6">
        <v>7</v>
      </c>
      <c r="C1608" s="1">
        <v>45351</v>
      </c>
      <c r="D1608" s="1">
        <v>45348</v>
      </c>
      <c r="E1608" s="1">
        <v>45348</v>
      </c>
      <c r="F1608">
        <v>42</v>
      </c>
      <c r="G1608" s="1">
        <v>45390</v>
      </c>
      <c r="H1608" s="1">
        <v>45349</v>
      </c>
      <c r="I1608" s="2">
        <v>12349144.720000001</v>
      </c>
      <c r="J1608" s="2">
        <v>6963227.5199999996</v>
      </c>
      <c r="K1608" s="2">
        <f>SUMIF('collection only'!D:D,eslam.data!AB1608,'collection only'!E:E)</f>
        <v>0</v>
      </c>
      <c r="L1608" s="2">
        <v>17343249.100000001</v>
      </c>
      <c r="U1608" s="2">
        <v>0</v>
      </c>
      <c r="AB1608" s="2" t="str">
        <f t="shared" si="30"/>
        <v>Suez Intake &amp; P Stations-SSC apply7</v>
      </c>
    </row>
    <row r="1609" spans="1:28" x14ac:dyDescent="0.3">
      <c r="A1609" s="6" t="s">
        <v>111</v>
      </c>
      <c r="B1609" s="6">
        <v>8</v>
      </c>
      <c r="C1609" s="1">
        <v>45382</v>
      </c>
      <c r="D1609" s="1">
        <v>45382</v>
      </c>
      <c r="E1609" s="1">
        <v>45448</v>
      </c>
      <c r="F1609">
        <v>42</v>
      </c>
      <c r="G1609" s="1">
        <v>45490</v>
      </c>
      <c r="H1609" s="1">
        <v>45449</v>
      </c>
      <c r="I1609" s="2">
        <v>1924769.299999997</v>
      </c>
      <c r="J1609" s="2">
        <v>1886891.07</v>
      </c>
      <c r="K1609" s="2">
        <f>SUMIF('collection only'!D:D,eslam.data!AB1609,'collection only'!E:E)</f>
        <v>1886891.07</v>
      </c>
      <c r="L1609" s="2">
        <v>19268018.399999999</v>
      </c>
      <c r="U1609" s="2">
        <v>0</v>
      </c>
      <c r="AB1609" s="2" t="str">
        <f t="shared" si="30"/>
        <v>Suez Intake &amp; P Stations-SSC apply8</v>
      </c>
    </row>
    <row r="1610" spans="1:28" x14ac:dyDescent="0.3">
      <c r="A1610" s="6" t="s">
        <v>101</v>
      </c>
      <c r="B1610" s="6">
        <v>1</v>
      </c>
      <c r="C1610" s="1">
        <v>44865</v>
      </c>
      <c r="D1610" s="1">
        <v>44867</v>
      </c>
      <c r="E1610" s="1">
        <v>44867</v>
      </c>
      <c r="F1610">
        <v>42</v>
      </c>
      <c r="G1610" s="1">
        <v>44909</v>
      </c>
      <c r="H1610" s="1">
        <v>44867</v>
      </c>
      <c r="I1610" s="2">
        <v>10223133.6</v>
      </c>
      <c r="J1610" s="2">
        <v>8726335.4199999999</v>
      </c>
      <c r="K1610" s="2">
        <f>SUMIF('collection only'!D:D,eslam.data!AB1610,'collection only'!E:E)</f>
        <v>8726326.4199999999</v>
      </c>
      <c r="L1610" s="2">
        <v>10223133.6</v>
      </c>
      <c r="U1610" s="2">
        <v>0</v>
      </c>
      <c r="AB1610" s="2" t="str">
        <f t="shared" si="30"/>
        <v>Suez Intake &amp; P Stations-SSC supply1</v>
      </c>
    </row>
    <row r="1611" spans="1:28" x14ac:dyDescent="0.3">
      <c r="A1611" s="6" t="s">
        <v>101</v>
      </c>
      <c r="B1611" s="6">
        <v>2</v>
      </c>
      <c r="C1611" s="1">
        <v>44895</v>
      </c>
      <c r="D1611" s="1">
        <v>44886</v>
      </c>
      <c r="E1611" s="1">
        <v>44892</v>
      </c>
      <c r="F1611">
        <v>42</v>
      </c>
      <c r="G1611" s="1">
        <v>44934</v>
      </c>
      <c r="H1611" s="1">
        <v>44892</v>
      </c>
      <c r="I1611" s="2">
        <v>3765789.870000001</v>
      </c>
      <c r="J1611" s="2">
        <v>3190884.06</v>
      </c>
      <c r="K1611" s="2">
        <f>SUMIF('collection only'!D:D,eslam.data!AB1611,'collection only'!E:E)</f>
        <v>3190893.09</v>
      </c>
      <c r="L1611" s="2">
        <v>13988923.470000001</v>
      </c>
      <c r="U1611" s="2">
        <v>0</v>
      </c>
      <c r="AB1611" s="2" t="str">
        <f t="shared" si="30"/>
        <v>Suez Intake &amp; P Stations-SSC supply2</v>
      </c>
    </row>
    <row r="1612" spans="1:28" x14ac:dyDescent="0.3">
      <c r="A1612" s="6" t="s">
        <v>101</v>
      </c>
      <c r="B1612" s="6">
        <v>3</v>
      </c>
      <c r="C1612" s="1">
        <v>44957</v>
      </c>
      <c r="D1612" s="1">
        <v>44942</v>
      </c>
      <c r="E1612" s="1">
        <v>44942</v>
      </c>
      <c r="F1612">
        <v>42</v>
      </c>
      <c r="G1612" s="1">
        <v>44984</v>
      </c>
      <c r="H1612" s="1">
        <v>44944</v>
      </c>
      <c r="I1612" s="2">
        <v>374122.6799999997</v>
      </c>
      <c r="J1612" s="2">
        <v>283552.06</v>
      </c>
      <c r="K1612" s="2">
        <f>SUMIF('collection only'!D:D,eslam.data!AB1612,'collection only'!E:E)</f>
        <v>283552.06</v>
      </c>
      <c r="L1612" s="2">
        <v>14363046.15</v>
      </c>
      <c r="U1612" s="2">
        <v>0</v>
      </c>
      <c r="AB1612" s="2" t="str">
        <f t="shared" si="30"/>
        <v>Suez Intake &amp; P Stations-SSC supply3</v>
      </c>
    </row>
    <row r="1613" spans="1:28" x14ac:dyDescent="0.3">
      <c r="A1613" s="6" t="s">
        <v>101</v>
      </c>
      <c r="B1613" s="6">
        <v>4</v>
      </c>
      <c r="C1613" s="1">
        <v>45046</v>
      </c>
      <c r="D1613" s="1">
        <v>45055</v>
      </c>
      <c r="E1613" s="1">
        <v>45056</v>
      </c>
      <c r="F1613">
        <v>42</v>
      </c>
      <c r="G1613" s="1">
        <v>45098</v>
      </c>
      <c r="K1613" s="2">
        <f>SUMIF('collection only'!D:D,eslam.data!AB1613,'collection only'!E:E)</f>
        <v>1.0000000000000001E-5</v>
      </c>
      <c r="U1613" s="2">
        <v>0</v>
      </c>
      <c r="AB1613" s="2" t="str">
        <f t="shared" si="30"/>
        <v>Suez Intake &amp; P Stations-SSC supply4</v>
      </c>
    </row>
    <row r="1614" spans="1:28" x14ac:dyDescent="0.3">
      <c r="A1614" s="6" t="s">
        <v>101</v>
      </c>
      <c r="B1614" s="6">
        <v>8</v>
      </c>
      <c r="C1614" s="1">
        <v>45351</v>
      </c>
      <c r="D1614" s="1">
        <v>45347</v>
      </c>
      <c r="E1614" s="1">
        <v>45347</v>
      </c>
      <c r="F1614">
        <v>42</v>
      </c>
      <c r="G1614" s="1">
        <v>45389</v>
      </c>
      <c r="H1614" s="1">
        <v>45349</v>
      </c>
      <c r="I1614" s="2">
        <v>9321912.3999999985</v>
      </c>
      <c r="J1614" s="2">
        <v>1886800.52</v>
      </c>
      <c r="K1614" s="2">
        <f>SUMIF('collection only'!D:D,eslam.data!AB1614,'collection only'!E:E)</f>
        <v>0</v>
      </c>
      <c r="L1614" s="2">
        <v>24074956.739999998</v>
      </c>
      <c r="U1614" s="2">
        <v>0</v>
      </c>
      <c r="AB1614" s="2" t="str">
        <f t="shared" si="30"/>
        <v>Suez Intake &amp; P Stations-SSC supply8</v>
      </c>
    </row>
    <row r="1615" spans="1:28" x14ac:dyDescent="0.3">
      <c r="A1615" s="6" t="s">
        <v>138</v>
      </c>
      <c r="B1615" s="6">
        <v>1</v>
      </c>
      <c r="C1615" s="1">
        <v>45351</v>
      </c>
      <c r="D1615" s="1">
        <v>45339</v>
      </c>
      <c r="E1615" s="1">
        <v>45383</v>
      </c>
      <c r="F1615">
        <v>42</v>
      </c>
      <c r="G1615" s="1">
        <v>45425</v>
      </c>
      <c r="H1615" s="1">
        <v>45383</v>
      </c>
      <c r="I1615" s="2">
        <v>3212437.04</v>
      </c>
      <c r="J1615" s="2">
        <v>2377203.41</v>
      </c>
      <c r="K1615" s="2">
        <f>SUMIF('collection only'!D:D,eslam.data!AB1615,'collection only'!E:E)</f>
        <v>3375312.6616000002</v>
      </c>
      <c r="L1615" s="2">
        <v>3212437.04</v>
      </c>
      <c r="M1615" s="2">
        <v>1158731.1000000001</v>
      </c>
      <c r="U1615" s="2">
        <v>0</v>
      </c>
      <c r="AB1615" s="2" t="str">
        <f t="shared" si="30"/>
        <v>SVC1</v>
      </c>
    </row>
    <row r="1616" spans="1:28" x14ac:dyDescent="0.3">
      <c r="A1616" s="6" t="s">
        <v>138</v>
      </c>
      <c r="B1616" s="6">
        <v>2</v>
      </c>
      <c r="C1616" s="1">
        <v>45443</v>
      </c>
      <c r="D1616" s="1">
        <v>45437</v>
      </c>
      <c r="E1616" s="1">
        <v>45455</v>
      </c>
      <c r="F1616">
        <v>42</v>
      </c>
      <c r="G1616" s="1">
        <v>45497</v>
      </c>
      <c r="K1616" s="2">
        <f>SUMIF('collection only'!D:D,eslam.data!AB1616,'collection only'!E:E)</f>
        <v>0</v>
      </c>
      <c r="U1616" s="2">
        <v>0</v>
      </c>
      <c r="AB1616" s="2" t="str">
        <f t="shared" si="30"/>
        <v>SVC2</v>
      </c>
    </row>
    <row r="1617" spans="1:28" x14ac:dyDescent="0.3">
      <c r="A1617" s="6" t="s">
        <v>11</v>
      </c>
      <c r="B1617" s="6">
        <v>25</v>
      </c>
      <c r="C1617" s="1">
        <v>43008</v>
      </c>
      <c r="D1617" s="1">
        <v>43018</v>
      </c>
      <c r="E1617" s="1">
        <v>43050</v>
      </c>
      <c r="F1617">
        <v>40</v>
      </c>
      <c r="G1617" s="1">
        <v>43090</v>
      </c>
      <c r="H1617" s="1">
        <v>43067</v>
      </c>
      <c r="J1617" s="2">
        <v>12105864.364987729</v>
      </c>
      <c r="K1617" s="2">
        <f>SUMIF('collection only'!D:D,eslam.data!AB1617,'collection only'!E:E)</f>
        <v>12009168.609999999</v>
      </c>
      <c r="L1617" s="2">
        <v>210168675.95584711</v>
      </c>
      <c r="O1617" s="2">
        <v>8286463.8074692246</v>
      </c>
      <c r="U1617" s="2">
        <v>1299409.221579439</v>
      </c>
      <c r="AB1617" s="2" t="str">
        <f t="shared" si="30"/>
        <v>Uptown PK #5325</v>
      </c>
    </row>
    <row r="1618" spans="1:28" x14ac:dyDescent="0.3">
      <c r="A1618" s="6" t="s">
        <v>11</v>
      </c>
      <c r="B1618" s="6">
        <v>26</v>
      </c>
      <c r="C1618" s="1">
        <v>43039</v>
      </c>
      <c r="D1618" s="1">
        <v>43049</v>
      </c>
      <c r="E1618" s="1">
        <v>43067</v>
      </c>
      <c r="F1618">
        <v>40</v>
      </c>
      <c r="G1618" s="1">
        <v>43107</v>
      </c>
      <c r="H1618" s="1">
        <v>43090</v>
      </c>
      <c r="I1618" s="2">
        <v>18341001.016899738</v>
      </c>
      <c r="J1618" s="2">
        <v>13230735.715903761</v>
      </c>
      <c r="K1618" s="2">
        <f>SUMIF('collection only'!D:D,eslam.data!AB1618,'collection only'!E:E)</f>
        <v>13124888.109999999</v>
      </c>
      <c r="L1618" s="2">
        <v>228815469.99269381</v>
      </c>
      <c r="O1618" s="2">
        <v>6928080.7619103799</v>
      </c>
      <c r="U1618" s="2">
        <v>1215618.221579439</v>
      </c>
      <c r="AB1618" s="2" t="str">
        <f t="shared" si="30"/>
        <v>Uptown PK #5326</v>
      </c>
    </row>
    <row r="1619" spans="1:28" x14ac:dyDescent="0.3">
      <c r="A1619" s="6" t="s">
        <v>11</v>
      </c>
      <c r="B1619" s="6">
        <v>27</v>
      </c>
      <c r="C1619" s="1">
        <v>43069</v>
      </c>
      <c r="D1619" s="1">
        <v>43079</v>
      </c>
      <c r="E1619" s="1">
        <v>43095</v>
      </c>
      <c r="F1619">
        <v>40</v>
      </c>
      <c r="G1619" s="1">
        <v>43135</v>
      </c>
      <c r="H1619" s="1">
        <v>43108</v>
      </c>
      <c r="I1619" s="2">
        <v>11525442.334672229</v>
      </c>
      <c r="J1619" s="2">
        <v>9723398.7945266366</v>
      </c>
      <c r="K1619" s="2">
        <f>SUMIF('collection only'!D:D,eslam.data!AB1619,'collection only'!E:E)</f>
        <v>9593936.7945266366</v>
      </c>
      <c r="L1619" s="2">
        <v>240340912.32736611</v>
      </c>
      <c r="O1619" s="2">
        <v>8309746.4179632142</v>
      </c>
      <c r="U1619" s="2">
        <v>1307409.221579439</v>
      </c>
      <c r="AB1619" s="2" t="str">
        <f t="shared" si="30"/>
        <v>Uptown PK #5327</v>
      </c>
    </row>
    <row r="1620" spans="1:28" x14ac:dyDescent="0.3">
      <c r="A1620" s="6" t="s">
        <v>11</v>
      </c>
      <c r="B1620" s="6">
        <v>28</v>
      </c>
      <c r="C1620" s="1">
        <v>43100</v>
      </c>
      <c r="D1620" s="1">
        <v>43110</v>
      </c>
      <c r="E1620" s="1">
        <v>43116</v>
      </c>
      <c r="F1620">
        <v>40</v>
      </c>
      <c r="G1620" s="1">
        <v>43156</v>
      </c>
      <c r="H1620" s="1">
        <v>43146</v>
      </c>
      <c r="I1620" s="2">
        <v>13381649.89394021</v>
      </c>
      <c r="J1620" s="2">
        <v>13380241.705680789</v>
      </c>
      <c r="K1620" s="2">
        <f>SUMIF('collection only'!D:D,eslam.data!AB1620,'collection only'!E:E)</f>
        <v>13320601.43</v>
      </c>
      <c r="L1620" s="2">
        <v>253722562.22130629</v>
      </c>
      <c r="O1620" s="2">
        <v>4669320.1679853452</v>
      </c>
      <c r="U1620" s="2">
        <v>1464327.5815794391</v>
      </c>
      <c r="AB1620" s="2" t="str">
        <f t="shared" si="30"/>
        <v>Uptown PK #5328</v>
      </c>
    </row>
    <row r="1621" spans="1:28" x14ac:dyDescent="0.3">
      <c r="A1621" s="6" t="s">
        <v>11</v>
      </c>
      <c r="B1621" s="6">
        <v>29</v>
      </c>
      <c r="C1621" s="1">
        <v>43131</v>
      </c>
      <c r="D1621" s="1">
        <v>43141</v>
      </c>
      <c r="E1621" s="1">
        <v>43146</v>
      </c>
      <c r="F1621">
        <v>40</v>
      </c>
      <c r="G1621" s="1">
        <v>43186</v>
      </c>
      <c r="H1621" s="1">
        <v>43165</v>
      </c>
      <c r="I1621" s="2">
        <v>17500846.41720615</v>
      </c>
      <c r="J1621" s="2">
        <v>11043112.62309527</v>
      </c>
      <c r="K1621" s="2">
        <f>SUMIF('collection only'!D:D,eslam.data!AB1621,'collection only'!E:E)</f>
        <v>10942287.560000001</v>
      </c>
      <c r="L1621" s="2">
        <v>271223408.63851237</v>
      </c>
      <c r="O1621" s="2">
        <v>3636537.0679492601</v>
      </c>
      <c r="U1621" s="2">
        <v>1444327.5815794391</v>
      </c>
      <c r="AB1621" s="2" t="str">
        <f t="shared" si="30"/>
        <v>Uptown PK #5329</v>
      </c>
    </row>
    <row r="1622" spans="1:28" x14ac:dyDescent="0.3">
      <c r="A1622" s="6" t="s">
        <v>11</v>
      </c>
      <c r="B1622" s="6">
        <v>30</v>
      </c>
      <c r="C1622" s="1">
        <v>43159</v>
      </c>
      <c r="D1622" s="1">
        <v>43169</v>
      </c>
      <c r="E1622" s="1">
        <v>43176</v>
      </c>
      <c r="F1622">
        <v>40</v>
      </c>
      <c r="G1622" s="1">
        <v>43216</v>
      </c>
      <c r="H1622" s="1">
        <v>43194</v>
      </c>
      <c r="I1622" s="2">
        <v>15321007.87335626</v>
      </c>
      <c r="J1622" s="2">
        <v>11437376.046721371</v>
      </c>
      <c r="K1622" s="2">
        <f>SUMIF('collection only'!D:D,eslam.data!AB1622,'collection only'!E:E)</f>
        <v>11348802.26</v>
      </c>
      <c r="L1622" s="2">
        <v>286544416.49970359</v>
      </c>
      <c r="O1622" s="2">
        <v>2782555.800103032</v>
      </c>
      <c r="U1622" s="2">
        <v>3125936.1270340849</v>
      </c>
      <c r="AB1622" s="2" t="str">
        <f t="shared" si="30"/>
        <v>Uptown PK #5330</v>
      </c>
    </row>
    <row r="1623" spans="1:28" x14ac:dyDescent="0.3">
      <c r="A1623" s="6" t="s">
        <v>11</v>
      </c>
      <c r="B1623" s="6">
        <v>31</v>
      </c>
      <c r="C1623" s="1">
        <v>43190</v>
      </c>
      <c r="D1623" s="1">
        <v>43200</v>
      </c>
      <c r="E1623" s="1">
        <v>43208</v>
      </c>
      <c r="F1623">
        <v>40</v>
      </c>
      <c r="G1623" s="1">
        <v>43248</v>
      </c>
      <c r="H1623" s="1">
        <v>43240</v>
      </c>
      <c r="I1623" s="2">
        <v>11220346.210296391</v>
      </c>
      <c r="J1623" s="2">
        <v>7091661.8099999996</v>
      </c>
      <c r="K1623" s="2">
        <f>SUMIF('collection only'!D:D,eslam.data!AB1623,'collection only'!E:E)</f>
        <v>7033824.8300000001</v>
      </c>
      <c r="L1623" s="2">
        <v>297764762.70999998</v>
      </c>
      <c r="O1623" s="2">
        <v>1008898.49</v>
      </c>
      <c r="U1623" s="2">
        <v>4001808.9906703481</v>
      </c>
      <c r="AB1623" s="2" t="str">
        <f t="shared" si="30"/>
        <v>Uptown PK #5331</v>
      </c>
    </row>
    <row r="1624" spans="1:28" x14ac:dyDescent="0.3">
      <c r="A1624" s="6" t="s">
        <v>11</v>
      </c>
      <c r="B1624" s="6">
        <v>32</v>
      </c>
      <c r="C1624" s="1">
        <v>43220</v>
      </c>
      <c r="D1624" s="1">
        <v>43230</v>
      </c>
      <c r="E1624" s="1">
        <v>43237</v>
      </c>
      <c r="F1624">
        <v>40</v>
      </c>
      <c r="G1624" s="1">
        <v>43277</v>
      </c>
      <c r="H1624" s="1">
        <v>43249</v>
      </c>
      <c r="I1624" s="2">
        <v>4916024.5036740899</v>
      </c>
      <c r="J1624" s="2">
        <v>2387351.5744119291</v>
      </c>
      <c r="K1624" s="2">
        <f>SUMIF('collection only'!D:D,eslam.data!AB1624,'collection only'!E:E)</f>
        <v>2358051.13</v>
      </c>
      <c r="L1624" s="2">
        <v>302680787.21367413</v>
      </c>
      <c r="O1624" s="2">
        <v>878601.91708958172</v>
      </c>
      <c r="U1624" s="2">
        <v>4488322.2906703483</v>
      </c>
      <c r="AB1624" s="2" t="str">
        <f t="shared" si="30"/>
        <v>Uptown PK #5332</v>
      </c>
    </row>
    <row r="1625" spans="1:28" x14ac:dyDescent="0.3">
      <c r="A1625" s="6" t="s">
        <v>11</v>
      </c>
      <c r="B1625" s="6">
        <v>33</v>
      </c>
      <c r="C1625" s="1">
        <v>43251</v>
      </c>
      <c r="D1625" s="1">
        <v>43266</v>
      </c>
      <c r="E1625" s="1">
        <v>43275</v>
      </c>
      <c r="F1625">
        <v>40</v>
      </c>
      <c r="G1625" s="1">
        <v>43315</v>
      </c>
      <c r="H1625" s="1">
        <v>43291</v>
      </c>
      <c r="I1625" s="2">
        <v>3312628.1623259778</v>
      </c>
      <c r="J1625" s="2">
        <v>2709512.38</v>
      </c>
      <c r="K1625" s="2">
        <f>SUMIF('collection only'!D:D,eslam.data!AB1625,'collection only'!E:E)</f>
        <v>2690853.59</v>
      </c>
      <c r="L1625" s="2">
        <v>305993415.37599999</v>
      </c>
      <c r="O1625" s="2">
        <v>613573.28</v>
      </c>
      <c r="U1625" s="2">
        <v>4562822.2906703483</v>
      </c>
      <c r="AB1625" s="2" t="str">
        <f t="shared" si="30"/>
        <v>Uptown PK #5333</v>
      </c>
    </row>
    <row r="1626" spans="1:28" x14ac:dyDescent="0.3">
      <c r="A1626" s="6" t="s">
        <v>11</v>
      </c>
      <c r="B1626" s="6">
        <v>34</v>
      </c>
      <c r="C1626" s="1">
        <v>43281</v>
      </c>
      <c r="D1626" s="1">
        <v>43291</v>
      </c>
      <c r="E1626" s="1">
        <v>43298</v>
      </c>
      <c r="F1626">
        <v>40</v>
      </c>
      <c r="G1626" s="1">
        <v>43338</v>
      </c>
      <c r="H1626" s="1">
        <v>43307</v>
      </c>
      <c r="I1626" s="2">
        <v>73574.69225692749</v>
      </c>
      <c r="J1626" s="2">
        <v>1431626.080716789</v>
      </c>
      <c r="K1626" s="2">
        <f>SUMIF('collection only'!D:D,eslam.data!AB1626,'collection only'!E:E)</f>
        <v>1431626.0807167888</v>
      </c>
      <c r="L1626" s="2">
        <v>306066990.06825697</v>
      </c>
      <c r="O1626" s="2">
        <v>613573.28329544095</v>
      </c>
      <c r="U1626" s="2">
        <v>4285977.930670348</v>
      </c>
      <c r="AB1626" s="2" t="str">
        <f t="shared" si="30"/>
        <v>Uptown PK #5334</v>
      </c>
    </row>
    <row r="1627" spans="1:28" x14ac:dyDescent="0.3">
      <c r="A1627" s="6" t="s">
        <v>11</v>
      </c>
      <c r="B1627" s="6">
        <v>35</v>
      </c>
      <c r="C1627" s="1">
        <v>43312</v>
      </c>
      <c r="D1627" s="1">
        <v>43322</v>
      </c>
      <c r="E1627" s="1">
        <v>43328</v>
      </c>
      <c r="F1627">
        <v>40</v>
      </c>
      <c r="G1627" s="1">
        <v>43368</v>
      </c>
      <c r="H1627" s="1">
        <v>43355</v>
      </c>
      <c r="I1627" s="2">
        <v>3416261.3696286678</v>
      </c>
      <c r="J1627" s="2">
        <v>2488623.0127404332</v>
      </c>
      <c r="K1627" s="2">
        <f>SUMIF('collection only'!D:D,eslam.data!AB1627,'collection only'!E:E)</f>
        <v>2466454.7599999998</v>
      </c>
      <c r="L1627" s="2">
        <v>309483251.43788558</v>
      </c>
      <c r="O1627" s="2">
        <v>385285.64860000001</v>
      </c>
      <c r="U1627" s="2">
        <v>4958858.9290909087</v>
      </c>
      <c r="AB1627" s="2" t="str">
        <f t="shared" si="30"/>
        <v>Uptown PK #5335</v>
      </c>
    </row>
    <row r="1628" spans="1:28" x14ac:dyDescent="0.3">
      <c r="A1628" s="6" t="s">
        <v>11</v>
      </c>
      <c r="B1628" s="6">
        <v>36</v>
      </c>
      <c r="C1628" s="1">
        <v>43343</v>
      </c>
      <c r="D1628" s="1">
        <v>43353</v>
      </c>
      <c r="E1628" s="1">
        <v>43362</v>
      </c>
      <c r="F1628">
        <v>40</v>
      </c>
      <c r="G1628" s="1">
        <v>43402</v>
      </c>
      <c r="H1628" s="1">
        <v>43393</v>
      </c>
      <c r="I1628" s="2">
        <v>2041348.5871143939</v>
      </c>
      <c r="J1628" s="2">
        <v>2502552.38</v>
      </c>
      <c r="K1628" s="2">
        <f>SUMIF('collection only'!D:D,eslam.data!AB1628,'collection only'!E:E)</f>
        <v>2490213.39</v>
      </c>
      <c r="L1628" s="2">
        <v>311524600.02499998</v>
      </c>
      <c r="O1628" s="2">
        <v>359304.44500000001</v>
      </c>
      <c r="U1628" s="2">
        <v>4948858.9290909087</v>
      </c>
      <c r="AB1628" s="2" t="str">
        <f t="shared" si="30"/>
        <v>Uptown PK #5336</v>
      </c>
    </row>
    <row r="1629" spans="1:28" x14ac:dyDescent="0.3">
      <c r="A1629" s="6" t="s">
        <v>11</v>
      </c>
      <c r="B1629" s="6">
        <v>37</v>
      </c>
      <c r="C1629" s="1">
        <v>43373</v>
      </c>
      <c r="D1629" s="1">
        <v>43383</v>
      </c>
      <c r="E1629" s="1">
        <v>43395</v>
      </c>
      <c r="F1629">
        <v>40</v>
      </c>
      <c r="G1629" s="1">
        <v>43435</v>
      </c>
      <c r="H1629" s="1">
        <v>43450</v>
      </c>
      <c r="I1629" s="2">
        <v>1273110.6826965809</v>
      </c>
      <c r="J1629" s="2">
        <v>1753673.2424011829</v>
      </c>
      <c r="K1629" s="2">
        <f>SUMIF('collection only'!D:D,eslam.data!AB1629,'collection only'!E:E)</f>
        <v>1746850.68</v>
      </c>
      <c r="L1629" s="2">
        <v>312797710.70769662</v>
      </c>
      <c r="O1629" s="2">
        <v>200543.77</v>
      </c>
      <c r="U1629" s="2">
        <v>5687765.7472727271</v>
      </c>
      <c r="AB1629" s="2" t="str">
        <f t="shared" si="30"/>
        <v>Uptown PK #5337</v>
      </c>
    </row>
    <row r="1630" spans="1:28" x14ac:dyDescent="0.3">
      <c r="A1630" s="6" t="s">
        <v>11</v>
      </c>
      <c r="B1630" s="6">
        <v>38</v>
      </c>
      <c r="C1630" s="1">
        <v>43496</v>
      </c>
      <c r="D1630" s="1">
        <v>43480</v>
      </c>
      <c r="E1630" s="1">
        <v>43481</v>
      </c>
      <c r="F1630">
        <v>40</v>
      </c>
      <c r="G1630" s="1">
        <v>43521</v>
      </c>
      <c r="H1630" s="1">
        <v>43514</v>
      </c>
      <c r="I1630" s="2">
        <v>747405.61430335045</v>
      </c>
      <c r="J1630" s="2">
        <v>1048789.58</v>
      </c>
      <c r="K1630" s="2">
        <f>SUMIF('collection only'!D:D,eslam.data!AB1630,'collection only'!E:E)</f>
        <v>1902092.11</v>
      </c>
      <c r="L1630" s="2">
        <v>313545116.32200003</v>
      </c>
      <c r="O1630" s="2">
        <v>200543.77</v>
      </c>
      <c r="U1630" s="2">
        <v>6192106.3872727267</v>
      </c>
      <c r="AB1630" s="2" t="str">
        <f t="shared" si="30"/>
        <v>Uptown PK #5338</v>
      </c>
    </row>
    <row r="1631" spans="1:28" x14ac:dyDescent="0.3">
      <c r="A1631" s="6" t="s">
        <v>11</v>
      </c>
      <c r="B1631" s="6">
        <v>39</v>
      </c>
      <c r="C1631" s="1">
        <v>43555</v>
      </c>
      <c r="D1631" s="1">
        <v>43565</v>
      </c>
      <c r="E1631" s="1">
        <v>43566</v>
      </c>
      <c r="F1631">
        <v>40</v>
      </c>
      <c r="G1631" s="1">
        <v>43606</v>
      </c>
      <c r="H1631" s="1">
        <v>43576</v>
      </c>
      <c r="I1631" s="2">
        <v>32300.995737910271</v>
      </c>
      <c r="J1631" s="2">
        <v>929614.03012084961</v>
      </c>
      <c r="K1631" s="2">
        <f>SUMIF('collection only'!D:D,eslam.data!AB1631,'collection only'!E:E)</f>
        <v>943725.79</v>
      </c>
      <c r="L1631" s="2">
        <v>313577417.31773788</v>
      </c>
      <c r="O1631" s="2">
        <v>200543.77</v>
      </c>
      <c r="U1631" s="2">
        <v>5191842.6872727266</v>
      </c>
      <c r="AB1631" s="2" t="str">
        <f t="shared" si="30"/>
        <v>Uptown PK #5339</v>
      </c>
    </row>
    <row r="1632" spans="1:28" x14ac:dyDescent="0.3">
      <c r="A1632" s="6" t="s">
        <v>11</v>
      </c>
      <c r="B1632" s="6">
        <v>40</v>
      </c>
      <c r="C1632" s="1">
        <v>43616</v>
      </c>
      <c r="D1632" s="1">
        <v>43631</v>
      </c>
      <c r="E1632" s="1">
        <v>43634</v>
      </c>
      <c r="F1632">
        <v>40</v>
      </c>
      <c r="G1632" s="1">
        <v>43674</v>
      </c>
      <c r="H1632" s="1">
        <v>43662</v>
      </c>
      <c r="I1632" s="2">
        <v>52815.002262115479</v>
      </c>
      <c r="J1632" s="2">
        <v>1435222.17</v>
      </c>
      <c r="K1632" s="2">
        <f>SUMIF('collection only'!D:D,eslam.data!AB1632,'collection only'!E:E)</f>
        <v>1435222.17</v>
      </c>
      <c r="L1632" s="2">
        <v>313630232.31999999</v>
      </c>
      <c r="O1632" s="2">
        <v>200543.77</v>
      </c>
      <c r="U1632" s="2">
        <v>0</v>
      </c>
      <c r="AB1632" s="2" t="str">
        <f t="shared" si="30"/>
        <v>Uptown PK #5340</v>
      </c>
    </row>
    <row r="1633" spans="1:28" x14ac:dyDescent="0.3">
      <c r="A1633" s="6" t="s">
        <v>11</v>
      </c>
      <c r="B1633" s="6">
        <v>41</v>
      </c>
      <c r="C1633" s="1">
        <v>43708</v>
      </c>
      <c r="D1633" s="1">
        <v>43692</v>
      </c>
      <c r="E1633" s="1">
        <v>43697</v>
      </c>
      <c r="F1633">
        <v>40</v>
      </c>
      <c r="G1633" s="1">
        <v>43737</v>
      </c>
      <c r="H1633" s="1">
        <v>43697</v>
      </c>
      <c r="I1633" s="2">
        <v>0</v>
      </c>
      <c r="J1633" s="2">
        <v>4202366.45</v>
      </c>
      <c r="K1633" s="2">
        <f>SUMIF('collection only'!D:D,eslam.data!AB1633,'collection only'!E:E)</f>
        <v>4202366.45</v>
      </c>
      <c r="L1633" s="2">
        <v>313630232.31999999</v>
      </c>
      <c r="O1633" s="2">
        <v>200543.77</v>
      </c>
      <c r="U1633" s="2">
        <v>0</v>
      </c>
      <c r="AB1633" s="2" t="str">
        <f t="shared" si="30"/>
        <v>Uptown PK #5341</v>
      </c>
    </row>
    <row r="1634" spans="1:28" x14ac:dyDescent="0.3">
      <c r="A1634" s="6" t="s">
        <v>11</v>
      </c>
      <c r="B1634" s="6">
        <v>42</v>
      </c>
      <c r="C1634" s="1">
        <v>43830</v>
      </c>
      <c r="D1634" s="1">
        <v>43814</v>
      </c>
      <c r="E1634" s="1">
        <v>43818</v>
      </c>
      <c r="F1634">
        <v>40</v>
      </c>
      <c r="G1634" s="1">
        <v>43858</v>
      </c>
      <c r="H1634" s="1">
        <v>43856</v>
      </c>
      <c r="I1634" s="2">
        <v>4356349.9399999976</v>
      </c>
      <c r="J1634" s="2">
        <v>1380970.95</v>
      </c>
      <c r="K1634" s="2">
        <f>SUMIF('collection only'!D:D,eslam.data!AB1634,'collection only'!E:E)</f>
        <v>1380970.95</v>
      </c>
      <c r="L1634" s="2">
        <v>317986582.25999999</v>
      </c>
      <c r="O1634" s="2">
        <v>200543.77</v>
      </c>
      <c r="U1634" s="2">
        <v>0</v>
      </c>
      <c r="AB1634" s="2" t="str">
        <f t="shared" si="30"/>
        <v>Uptown PK #5342</v>
      </c>
    </row>
    <row r="1635" spans="1:28" x14ac:dyDescent="0.3">
      <c r="A1635" s="6" t="s">
        <v>11</v>
      </c>
      <c r="B1635" s="6">
        <v>43</v>
      </c>
      <c r="C1635" s="1">
        <v>43890</v>
      </c>
      <c r="D1635" s="1">
        <v>43886</v>
      </c>
      <c r="E1635" s="1">
        <v>43900</v>
      </c>
      <c r="F1635">
        <v>40</v>
      </c>
      <c r="G1635" s="1">
        <v>43940</v>
      </c>
      <c r="H1635" s="1">
        <v>43936</v>
      </c>
      <c r="I1635" s="2">
        <v>3411373.5600000019</v>
      </c>
      <c r="J1635" s="2">
        <v>3747539.31</v>
      </c>
      <c r="K1635" s="2">
        <f>SUMIF('collection only'!D:D,eslam.data!AB1635,'collection only'!E:E)</f>
        <v>4834138.97</v>
      </c>
      <c r="L1635" s="2">
        <v>321397955.81999999</v>
      </c>
      <c r="O1635" s="2">
        <v>200543.77</v>
      </c>
      <c r="U1635" s="2">
        <v>0</v>
      </c>
      <c r="AB1635" s="2" t="str">
        <f t="shared" si="30"/>
        <v>Uptown PK #5343</v>
      </c>
    </row>
    <row r="1636" spans="1:28" x14ac:dyDescent="0.3">
      <c r="A1636" s="6" t="s">
        <v>10</v>
      </c>
      <c r="B1636" s="6">
        <v>7</v>
      </c>
      <c r="C1636" s="1">
        <v>43008</v>
      </c>
      <c r="D1636" s="1">
        <v>43008</v>
      </c>
      <c r="E1636" s="1">
        <v>43012</v>
      </c>
      <c r="F1636">
        <v>40</v>
      </c>
      <c r="G1636" s="1">
        <v>43052</v>
      </c>
      <c r="H1636" s="1">
        <v>43026</v>
      </c>
      <c r="J1636" s="2">
        <v>1684908.08</v>
      </c>
      <c r="K1636" s="2">
        <f>SUMIF('collection only'!D:D,eslam.data!AB1636,'collection only'!E:E)</f>
        <v>1684908.09</v>
      </c>
      <c r="L1636" s="2">
        <v>18419996.59</v>
      </c>
      <c r="O1636" s="2">
        <v>0</v>
      </c>
      <c r="U1636" s="2">
        <v>136775.69</v>
      </c>
      <c r="AB1636" s="2" t="str">
        <f t="shared" si="30"/>
        <v>Uptown PK #627</v>
      </c>
    </row>
    <row r="1637" spans="1:28" x14ac:dyDescent="0.3">
      <c r="A1637" s="6" t="s">
        <v>10</v>
      </c>
      <c r="B1637" s="6">
        <v>8</v>
      </c>
      <c r="C1637" s="1">
        <v>43039</v>
      </c>
      <c r="D1637" s="1">
        <v>43039</v>
      </c>
      <c r="E1637" s="1">
        <v>43041</v>
      </c>
      <c r="F1637">
        <v>40</v>
      </c>
      <c r="G1637" s="1">
        <v>43081</v>
      </c>
      <c r="H1637" s="1">
        <v>43053</v>
      </c>
      <c r="I1637" s="2">
        <v>4024169.6400000011</v>
      </c>
      <c r="J1637" s="2">
        <v>2970870.89</v>
      </c>
      <c r="K1637" s="2">
        <f>SUMIF('collection only'!D:D,eslam.data!AB1637,'collection only'!E:E)</f>
        <v>2970870.89</v>
      </c>
      <c r="L1637" s="2">
        <v>22444166.23</v>
      </c>
      <c r="O1637" s="2">
        <v>1403336.04</v>
      </c>
      <c r="U1637" s="2">
        <v>169833.53</v>
      </c>
      <c r="AB1637" s="2" t="str">
        <f t="shared" si="30"/>
        <v>Uptown PK #628</v>
      </c>
    </row>
    <row r="1638" spans="1:28" x14ac:dyDescent="0.3">
      <c r="A1638" s="6" t="s">
        <v>10</v>
      </c>
      <c r="B1638" s="6">
        <v>9</v>
      </c>
      <c r="C1638" s="1">
        <v>43069</v>
      </c>
      <c r="D1638" s="1">
        <v>43069</v>
      </c>
      <c r="E1638" s="1">
        <v>43073</v>
      </c>
      <c r="F1638">
        <v>40</v>
      </c>
      <c r="G1638" s="1">
        <v>43113</v>
      </c>
      <c r="H1638" s="1">
        <v>43090</v>
      </c>
      <c r="I1638" s="2">
        <v>3353637.0280000009</v>
      </c>
      <c r="J1638" s="2">
        <v>2124952.16</v>
      </c>
      <c r="K1638" s="2">
        <f>SUMIF('collection only'!D:D,eslam.data!AB1638,'collection only'!E:E)</f>
        <v>2124952.16</v>
      </c>
      <c r="L1638" s="2">
        <v>25797803.258000001</v>
      </c>
      <c r="O1638" s="2">
        <v>1883218.402</v>
      </c>
      <c r="U1638" s="2">
        <v>193475.95</v>
      </c>
      <c r="AB1638" s="2" t="str">
        <f t="shared" si="30"/>
        <v>Uptown PK #629</v>
      </c>
    </row>
    <row r="1639" spans="1:28" x14ac:dyDescent="0.3">
      <c r="A1639" s="6" t="s">
        <v>10</v>
      </c>
      <c r="B1639" s="6">
        <v>10</v>
      </c>
      <c r="C1639" s="1">
        <v>43100</v>
      </c>
      <c r="D1639" s="1">
        <v>43096</v>
      </c>
      <c r="E1639" s="1">
        <v>43099</v>
      </c>
      <c r="F1639">
        <v>40</v>
      </c>
      <c r="G1639" s="1">
        <v>43139</v>
      </c>
      <c r="H1639" s="1">
        <v>43118</v>
      </c>
      <c r="I1639" s="2">
        <v>3315629.904999997</v>
      </c>
      <c r="J1639" s="2">
        <v>2207449.91</v>
      </c>
      <c r="K1639" s="2">
        <f>SUMIF('collection only'!D:D,eslam.data!AB1639,'collection only'!E:E)</f>
        <v>2207449.91</v>
      </c>
      <c r="L1639" s="2">
        <v>29113433.162999999</v>
      </c>
      <c r="O1639" s="2">
        <v>2376274.3769999999</v>
      </c>
      <c r="U1639" s="2">
        <v>216794.47</v>
      </c>
      <c r="AB1639" s="2" t="str">
        <f t="shared" si="30"/>
        <v>Uptown PK #6210</v>
      </c>
    </row>
    <row r="1640" spans="1:28" x14ac:dyDescent="0.3">
      <c r="A1640" s="6" t="s">
        <v>10</v>
      </c>
      <c r="B1640" s="6">
        <v>11</v>
      </c>
      <c r="C1640" s="1">
        <v>43131</v>
      </c>
      <c r="D1640" s="1">
        <v>43131</v>
      </c>
      <c r="E1640" s="1">
        <v>43134</v>
      </c>
      <c r="F1640">
        <v>40</v>
      </c>
      <c r="G1640" s="1">
        <v>43174</v>
      </c>
      <c r="H1640" s="1">
        <v>43146</v>
      </c>
      <c r="I1640" s="2">
        <v>3273536.5770000028</v>
      </c>
      <c r="J1640" s="2">
        <v>1524280.94</v>
      </c>
      <c r="K1640" s="2">
        <f>SUMIF('collection only'!D:D,eslam.data!AB1640,'collection only'!E:E)</f>
        <v>1524280.94</v>
      </c>
      <c r="L1640" s="2">
        <v>32386969.739999998</v>
      </c>
      <c r="O1640" s="2">
        <v>1872928.9681230001</v>
      </c>
      <c r="U1640" s="2">
        <v>233754.86</v>
      </c>
      <c r="AB1640" s="2" t="str">
        <f t="shared" si="30"/>
        <v>Uptown PK #6211</v>
      </c>
    </row>
    <row r="1641" spans="1:28" x14ac:dyDescent="0.3">
      <c r="A1641" s="6" t="s">
        <v>10</v>
      </c>
      <c r="B1641" s="6">
        <v>12</v>
      </c>
      <c r="C1641" s="1">
        <v>43159</v>
      </c>
      <c r="D1641" s="1">
        <v>43159</v>
      </c>
      <c r="E1641" s="1">
        <v>43160</v>
      </c>
      <c r="F1641">
        <v>40</v>
      </c>
      <c r="G1641" s="1">
        <v>43200</v>
      </c>
      <c r="H1641" s="1">
        <v>43177</v>
      </c>
      <c r="I1641" s="2">
        <v>2806216.2910000011</v>
      </c>
      <c r="J1641" s="2">
        <v>1565019.15</v>
      </c>
      <c r="K1641" s="2">
        <f>SUMIF('collection only'!D:D,eslam.data!AB1641,'collection only'!E:E)</f>
        <v>1565019.14</v>
      </c>
      <c r="L1641" s="2">
        <v>35193186.031000003</v>
      </c>
      <c r="O1641" s="2">
        <v>1983635.4990000001</v>
      </c>
      <c r="U1641" s="2">
        <v>291613.59999999998</v>
      </c>
      <c r="AB1641" s="2" t="str">
        <f t="shared" si="30"/>
        <v>Uptown PK #6212</v>
      </c>
    </row>
    <row r="1642" spans="1:28" x14ac:dyDescent="0.3">
      <c r="A1642" s="6" t="s">
        <v>10</v>
      </c>
      <c r="B1642" s="6">
        <v>13</v>
      </c>
      <c r="C1642" s="1">
        <v>43190</v>
      </c>
      <c r="D1642" s="1">
        <v>43190</v>
      </c>
      <c r="E1642" s="1">
        <v>43192</v>
      </c>
      <c r="F1642">
        <v>40</v>
      </c>
      <c r="G1642" s="1">
        <v>43232</v>
      </c>
      <c r="H1642" s="1">
        <v>43228</v>
      </c>
      <c r="I1642" s="2">
        <v>6967775.6539999992</v>
      </c>
      <c r="J1642" s="2">
        <v>2219134.0299999998</v>
      </c>
      <c r="K1642" s="2">
        <f>SUMIF('collection only'!D:D,eslam.data!AB1642,'collection only'!E:E)</f>
        <v>2219134.0299999998</v>
      </c>
      <c r="L1642" s="2">
        <v>42160961.685000002</v>
      </c>
      <c r="O1642" s="2">
        <v>301154.88500000001</v>
      </c>
      <c r="U1642" s="2">
        <v>1040317.09</v>
      </c>
      <c r="AB1642" s="2" t="str">
        <f t="shared" si="30"/>
        <v>Uptown PK #6213</v>
      </c>
    </row>
    <row r="1643" spans="1:28" x14ac:dyDescent="0.3">
      <c r="A1643" s="6" t="s">
        <v>10</v>
      </c>
      <c r="B1643" s="6">
        <v>14</v>
      </c>
      <c r="C1643" s="1">
        <v>43220</v>
      </c>
      <c r="D1643" s="1">
        <v>43228</v>
      </c>
      <c r="E1643" s="1">
        <v>43228</v>
      </c>
      <c r="F1643">
        <v>40</v>
      </c>
      <c r="G1643" s="1">
        <v>43268</v>
      </c>
      <c r="H1643" s="1">
        <v>43277</v>
      </c>
      <c r="I1643" s="2">
        <v>3891325.4449999998</v>
      </c>
      <c r="J1643" s="2">
        <v>854854.3</v>
      </c>
      <c r="K1643" s="2">
        <f>SUMIF('collection only'!D:D,eslam.data!AB1643,'collection only'!E:E)</f>
        <v>854854.29</v>
      </c>
      <c r="L1643" s="2">
        <v>46052287.130000003</v>
      </c>
      <c r="O1643" s="2">
        <v>0</v>
      </c>
      <c r="U1643" s="2">
        <v>2182913.11</v>
      </c>
      <c r="AB1643" s="2" t="str">
        <f t="shared" si="30"/>
        <v>Uptown PK #6214</v>
      </c>
    </row>
    <row r="1644" spans="1:28" x14ac:dyDescent="0.3">
      <c r="A1644" s="6" t="s">
        <v>10</v>
      </c>
      <c r="B1644" s="6">
        <v>15</v>
      </c>
      <c r="C1644" s="1">
        <v>43312</v>
      </c>
      <c r="D1644" s="1">
        <v>43305</v>
      </c>
      <c r="E1644" s="1">
        <v>43326</v>
      </c>
      <c r="F1644">
        <v>40</v>
      </c>
      <c r="G1644" s="1">
        <v>43366</v>
      </c>
      <c r="H1644" s="1">
        <v>43349</v>
      </c>
      <c r="I1644" s="2">
        <v>1266868.5099999979</v>
      </c>
      <c r="J1644" s="2">
        <v>2299870.9700000002</v>
      </c>
      <c r="K1644" s="2">
        <f>SUMIF('collection only'!D:D,eslam.data!AB1644,'collection only'!E:E)</f>
        <v>2299870.9900000002</v>
      </c>
      <c r="L1644" s="2">
        <v>47319155.640000001</v>
      </c>
      <c r="O1644" s="2">
        <v>0</v>
      </c>
      <c r="U1644" s="2">
        <v>2396855.11</v>
      </c>
      <c r="AB1644" s="2" t="str">
        <f t="shared" si="30"/>
        <v>Uptown PK #6215</v>
      </c>
    </row>
    <row r="1645" spans="1:28" x14ac:dyDescent="0.3">
      <c r="A1645" s="6" t="s">
        <v>10</v>
      </c>
      <c r="B1645" s="6">
        <v>16</v>
      </c>
      <c r="C1645" s="1">
        <v>43373</v>
      </c>
      <c r="D1645" s="1">
        <v>43376</v>
      </c>
      <c r="E1645" s="1">
        <v>43377</v>
      </c>
      <c r="F1645">
        <v>40</v>
      </c>
      <c r="G1645" s="1">
        <v>43417</v>
      </c>
      <c r="H1645" s="1">
        <v>43429</v>
      </c>
      <c r="I1645" s="2">
        <v>-245868.21999999881</v>
      </c>
      <c r="J1645" s="2">
        <v>931895.88</v>
      </c>
      <c r="K1645" s="2">
        <f>SUMIF('collection only'!D:D,eslam.data!AB1645,'collection only'!E:E)</f>
        <v>931895.88</v>
      </c>
      <c r="L1645" s="2">
        <v>47073287.420000002</v>
      </c>
      <c r="U1645" s="2">
        <v>1241550.872</v>
      </c>
      <c r="AB1645" s="2" t="str">
        <f t="shared" si="30"/>
        <v>Uptown PK #6216</v>
      </c>
    </row>
    <row r="1646" spans="1:28" x14ac:dyDescent="0.3">
      <c r="A1646" s="6" t="s">
        <v>10</v>
      </c>
      <c r="B1646" s="6">
        <v>17</v>
      </c>
      <c r="C1646" s="1">
        <v>43555</v>
      </c>
      <c r="D1646" s="1">
        <v>43549</v>
      </c>
      <c r="E1646" s="1">
        <v>43548</v>
      </c>
      <c r="F1646">
        <v>40</v>
      </c>
      <c r="G1646" s="1">
        <v>43588</v>
      </c>
      <c r="H1646" s="1">
        <v>43566</v>
      </c>
      <c r="I1646" s="2">
        <v>0</v>
      </c>
      <c r="J1646" s="2">
        <v>419078.79</v>
      </c>
      <c r="K1646" s="2">
        <f>SUMIF('collection only'!D:D,eslam.data!AB1646,'collection only'!E:E)</f>
        <v>419078.79</v>
      </c>
      <c r="L1646" s="2">
        <v>47073287.420000002</v>
      </c>
      <c r="U1646" s="2">
        <v>928608.27397600003</v>
      </c>
      <c r="AB1646" s="2" t="str">
        <f t="shared" si="30"/>
        <v>Uptown PK #6217</v>
      </c>
    </row>
    <row r="1647" spans="1:28" x14ac:dyDescent="0.3">
      <c r="A1647" s="6" t="s">
        <v>10</v>
      </c>
      <c r="B1647" s="6">
        <v>18</v>
      </c>
      <c r="C1647" s="1">
        <v>43738</v>
      </c>
      <c r="D1647" s="1">
        <v>43747</v>
      </c>
      <c r="E1647" s="1">
        <v>43747</v>
      </c>
      <c r="F1647">
        <v>40</v>
      </c>
      <c r="G1647" s="1">
        <v>43787</v>
      </c>
      <c r="H1647" s="1">
        <v>43772</v>
      </c>
      <c r="I1647" s="2">
        <v>0</v>
      </c>
      <c r="J1647" s="2">
        <v>864260.36</v>
      </c>
      <c r="K1647" s="2">
        <f>SUMIF('collection only'!D:D,eslam.data!AB1647,'collection only'!E:E)</f>
        <v>864260.36</v>
      </c>
      <c r="L1647" s="2">
        <v>47073287.420000002</v>
      </c>
      <c r="U1647" s="2">
        <v>987399.24</v>
      </c>
      <c r="AB1647" s="2" t="str">
        <f t="shared" si="30"/>
        <v>Uptown PK #6218</v>
      </c>
    </row>
    <row r="1648" spans="1:28" x14ac:dyDescent="0.3">
      <c r="A1648" s="6" t="s">
        <v>10</v>
      </c>
      <c r="B1648" s="6">
        <v>19</v>
      </c>
      <c r="C1648" s="1">
        <v>43830</v>
      </c>
      <c r="D1648" s="1">
        <v>43817</v>
      </c>
      <c r="E1648" s="1">
        <v>43818</v>
      </c>
      <c r="F1648">
        <v>40</v>
      </c>
      <c r="G1648" s="1">
        <v>43858</v>
      </c>
      <c r="H1648" s="1">
        <v>44031</v>
      </c>
      <c r="I1648" s="2">
        <v>22437</v>
      </c>
      <c r="J1648" s="2">
        <v>1195853.8799999999</v>
      </c>
      <c r="K1648" s="2">
        <f>SUMIF('collection only'!D:D,eslam.data!AB1648,'collection only'!E:E)</f>
        <v>1416810.93</v>
      </c>
      <c r="L1648" s="2">
        <v>47095724.420000002</v>
      </c>
      <c r="U1648" s="2">
        <v>990172.52</v>
      </c>
      <c r="AB1648" s="2" t="str">
        <f t="shared" si="30"/>
        <v>Uptown PK #6219</v>
      </c>
    </row>
    <row r="1649" spans="1:28" x14ac:dyDescent="0.3">
      <c r="A1649" s="6" t="s">
        <v>105</v>
      </c>
      <c r="B1649" s="6">
        <v>1</v>
      </c>
      <c r="C1649" s="1">
        <v>44895</v>
      </c>
      <c r="D1649" s="1">
        <v>44895</v>
      </c>
      <c r="E1649" s="1">
        <v>44906</v>
      </c>
      <c r="F1649">
        <v>30</v>
      </c>
      <c r="G1649" s="1">
        <v>44936</v>
      </c>
      <c r="H1649" s="1">
        <v>44913</v>
      </c>
      <c r="I1649" s="2">
        <v>3078932.9</v>
      </c>
      <c r="J1649" s="2">
        <v>33029517.899999999</v>
      </c>
      <c r="K1649" s="2">
        <f>SUMIF('collection only'!D:D,eslam.data!AB1649,'collection only'!E:E)</f>
        <v>41733360.899999999</v>
      </c>
      <c r="L1649" s="2">
        <v>3078932.9</v>
      </c>
      <c r="O1649" s="2">
        <v>33200100</v>
      </c>
      <c r="U1649" s="2">
        <v>0</v>
      </c>
      <c r="AB1649" s="2" t="str">
        <f t="shared" si="30"/>
        <v>Wady Halfa1</v>
      </c>
    </row>
    <row r="1650" spans="1:28" x14ac:dyDescent="0.3">
      <c r="A1650" s="6" t="s">
        <v>105</v>
      </c>
      <c r="B1650" s="6">
        <v>2</v>
      </c>
      <c r="C1650" s="1">
        <v>44957</v>
      </c>
      <c r="D1650" s="1">
        <v>44957</v>
      </c>
      <c r="E1650" s="1">
        <v>44965</v>
      </c>
      <c r="F1650">
        <v>30</v>
      </c>
      <c r="G1650" s="1">
        <v>44995</v>
      </c>
      <c r="H1650" s="1">
        <v>44971</v>
      </c>
      <c r="I1650" s="2">
        <v>23601516.100000001</v>
      </c>
      <c r="J1650" s="2">
        <v>11905091.98</v>
      </c>
      <c r="K1650" s="2">
        <f>SUMIF('collection only'!D:D,eslam.data!AB1650,'collection only'!E:E)</f>
        <v>19196261.850000001</v>
      </c>
      <c r="L1650" s="2">
        <v>26680449</v>
      </c>
      <c r="O1650" s="2">
        <v>18254159</v>
      </c>
      <c r="U1650" s="2">
        <v>0</v>
      </c>
      <c r="AB1650" s="2" t="str">
        <f t="shared" si="30"/>
        <v>Wady Halfa2</v>
      </c>
    </row>
    <row r="1651" spans="1:28" x14ac:dyDescent="0.3">
      <c r="A1651" s="6" t="s">
        <v>105</v>
      </c>
      <c r="B1651" s="6">
        <v>3</v>
      </c>
      <c r="C1651" s="1">
        <v>44985</v>
      </c>
      <c r="D1651" s="1">
        <v>44985</v>
      </c>
      <c r="E1651" s="1">
        <v>45001</v>
      </c>
      <c r="F1651">
        <v>30</v>
      </c>
      <c r="G1651" s="1">
        <v>45031</v>
      </c>
      <c r="H1651" s="1">
        <v>45001</v>
      </c>
      <c r="I1651" s="2">
        <v>17962793.18</v>
      </c>
      <c r="J1651" s="2">
        <v>14516628.581</v>
      </c>
      <c r="K1651" s="2">
        <f>SUMIF('collection only'!D:D,eslam.data!AB1651,'collection only'!E:E)</f>
        <v>2807166.9</v>
      </c>
      <c r="L1651" s="2">
        <v>44643242.18</v>
      </c>
      <c r="O1651" s="2">
        <v>4370481.5599999996</v>
      </c>
      <c r="U1651" s="2">
        <v>0</v>
      </c>
      <c r="AB1651" s="2" t="str">
        <f t="shared" si="30"/>
        <v>Wady Halfa3</v>
      </c>
    </row>
    <row r="1652" spans="1:28" x14ac:dyDescent="0.3">
      <c r="A1652" s="6" t="s">
        <v>105</v>
      </c>
      <c r="B1652" s="6">
        <v>4</v>
      </c>
      <c r="C1652" s="1">
        <v>45016</v>
      </c>
      <c r="D1652" s="1">
        <v>45026</v>
      </c>
      <c r="E1652" s="1">
        <v>45026</v>
      </c>
      <c r="F1652">
        <v>30</v>
      </c>
      <c r="G1652" s="1">
        <v>45056</v>
      </c>
      <c r="H1652" s="1">
        <v>45054</v>
      </c>
      <c r="I1652" s="2">
        <v>8749053.2199999988</v>
      </c>
      <c r="J1652" s="2">
        <v>3679103.55</v>
      </c>
      <c r="K1652" s="2">
        <f>SUMIF('collection only'!D:D,eslam.data!AB1652,'collection only'!E:E)</f>
        <v>3015154.3</v>
      </c>
      <c r="L1652" s="2">
        <v>53392295.399999999</v>
      </c>
      <c r="U1652" s="2">
        <v>0</v>
      </c>
      <c r="AB1652" s="2" t="str">
        <f t="shared" si="30"/>
        <v>Wady Halfa4</v>
      </c>
    </row>
    <row r="1653" spans="1:28" x14ac:dyDescent="0.3">
      <c r="A1653" s="6" t="s">
        <v>105</v>
      </c>
      <c r="B1653" s="6">
        <v>5</v>
      </c>
      <c r="C1653" s="1">
        <v>45382</v>
      </c>
      <c r="D1653" s="1">
        <v>45366</v>
      </c>
      <c r="E1653" s="1">
        <v>45366</v>
      </c>
      <c r="F1653">
        <v>30</v>
      </c>
      <c r="G1653" s="1">
        <v>45396</v>
      </c>
      <c r="K1653" s="2">
        <f>SUMIF('collection only'!D:D,eslam.data!AB1653,'collection only'!E:E)</f>
        <v>2984537.1</v>
      </c>
      <c r="U1653" s="2">
        <v>0</v>
      </c>
      <c r="AB1653" s="2" t="str">
        <f t="shared" si="30"/>
        <v>Wady Halfa5</v>
      </c>
    </row>
    <row r="1654" spans="1:28" x14ac:dyDescent="0.3">
      <c r="A1654" s="6" t="s">
        <v>113</v>
      </c>
      <c r="B1654" s="6">
        <v>1</v>
      </c>
      <c r="C1654" s="1">
        <v>45230</v>
      </c>
      <c r="D1654" s="1">
        <v>45230</v>
      </c>
      <c r="E1654" s="1">
        <v>45229</v>
      </c>
      <c r="F1654">
        <v>42</v>
      </c>
      <c r="G1654" s="1">
        <v>45271</v>
      </c>
      <c r="H1654" s="1">
        <v>45232</v>
      </c>
      <c r="I1654" s="2">
        <v>762742.21</v>
      </c>
      <c r="J1654" s="2">
        <v>792870.53</v>
      </c>
      <c r="K1654" s="2">
        <f>SUMIF('collection only'!D:D,eslam.data!AB1654,'collection only'!E:E)</f>
        <v>418218.39</v>
      </c>
      <c r="L1654" s="2">
        <v>762742.21</v>
      </c>
      <c r="U1654" s="2">
        <v>0</v>
      </c>
      <c r="AB1654" s="2" t="str">
        <f t="shared" si="30"/>
        <v>Western Fence1</v>
      </c>
    </row>
    <row r="1655" spans="1:28" x14ac:dyDescent="0.3">
      <c r="A1655" s="6" t="s">
        <v>47</v>
      </c>
      <c r="B1655" s="6">
        <v>1</v>
      </c>
      <c r="C1655" s="1">
        <v>43769</v>
      </c>
      <c r="D1655" s="1">
        <v>43766</v>
      </c>
      <c r="E1655" s="1">
        <v>43766</v>
      </c>
      <c r="F1655">
        <v>30</v>
      </c>
      <c r="G1655" s="1">
        <v>43796</v>
      </c>
      <c r="H1655" s="1">
        <v>43776</v>
      </c>
      <c r="I1655" s="2">
        <v>191006.802</v>
      </c>
      <c r="J1655" s="2">
        <v>505797.14</v>
      </c>
      <c r="K1655" s="2">
        <f>SUMIF('collection only'!D:D,eslam.data!AB1655,'collection only'!E:E)</f>
        <v>505797</v>
      </c>
      <c r="L1655" s="2">
        <v>191006.802</v>
      </c>
      <c r="O1655" s="2">
        <v>410791.49800000002</v>
      </c>
      <c r="U1655" s="2">
        <v>0</v>
      </c>
      <c r="AB1655" s="2" t="str">
        <f t="shared" si="30"/>
        <v>Zayed Park1</v>
      </c>
    </row>
    <row r="1656" spans="1:28" x14ac:dyDescent="0.3">
      <c r="A1656" s="6" t="s">
        <v>47</v>
      </c>
      <c r="B1656" s="6">
        <v>2</v>
      </c>
      <c r="C1656" s="1">
        <v>43830</v>
      </c>
      <c r="D1656" s="1">
        <v>43830</v>
      </c>
      <c r="E1656" s="1">
        <v>43841</v>
      </c>
      <c r="F1656">
        <v>30</v>
      </c>
      <c r="G1656" s="1">
        <v>43871</v>
      </c>
      <c r="H1656" s="1">
        <v>44095</v>
      </c>
      <c r="I1656" s="2">
        <v>842290.97400000005</v>
      </c>
      <c r="J1656" s="2">
        <v>352690.39</v>
      </c>
      <c r="K1656" s="2">
        <f>SUMIF('collection only'!D:D,eslam.data!AB1656,'collection only'!E:E)</f>
        <v>264423.21000000002</v>
      </c>
      <c r="L1656" s="2">
        <v>1033297.776</v>
      </c>
      <c r="U1656" s="2">
        <v>0</v>
      </c>
      <c r="AB1656" s="2" t="str">
        <f t="shared" si="30"/>
        <v>Zayed Park2</v>
      </c>
    </row>
    <row r="1661" spans="1:28" x14ac:dyDescent="0.3">
      <c r="I1661" s="8">
        <f t="shared" ref="I1661:AB1661" si="31">SUBTOTAL(9,I2:I1656)</f>
        <v>19805227693.455616</v>
      </c>
      <c r="J1661" s="8">
        <f>SUBTOTAL(9,J2:J1656)</f>
        <v>15454594032.601616</v>
      </c>
      <c r="K1661" s="8">
        <f>SUBTOTAL(9,K2:K1656)</f>
        <v>19134453443.712399</v>
      </c>
      <c r="L1661" s="8"/>
      <c r="M1661" s="8">
        <f t="shared" si="31"/>
        <v>1452407008.8199999</v>
      </c>
      <c r="N1661" s="8">
        <f t="shared" si="31"/>
        <v>890783556.12300003</v>
      </c>
      <c r="O1661" s="8">
        <f t="shared" si="31"/>
        <v>11199832140.595608</v>
      </c>
      <c r="P1661" s="8">
        <f t="shared" si="31"/>
        <v>28218786789.694988</v>
      </c>
      <c r="Q1661" s="8">
        <f t="shared" si="31"/>
        <v>107915790.59999999</v>
      </c>
      <c r="R1661" s="8">
        <f t="shared" si="31"/>
        <v>12523278641.581289</v>
      </c>
      <c r="S1661" s="8">
        <f t="shared" si="31"/>
        <v>2970327920.4235091</v>
      </c>
      <c r="T1661" s="8">
        <f t="shared" si="31"/>
        <v>2614672939.8970084</v>
      </c>
      <c r="U1661" s="8">
        <f t="shared" si="31"/>
        <v>2165045374.0028076</v>
      </c>
      <c r="V1661" s="8"/>
      <c r="W1661" s="8"/>
      <c r="X1661" s="8"/>
      <c r="Y1661" s="8"/>
      <c r="Z1661" s="8"/>
      <c r="AA1661" s="8"/>
      <c r="AB1661" s="8">
        <f t="shared" si="31"/>
        <v>0</v>
      </c>
    </row>
  </sheetData>
  <autoFilter ref="A1:AB165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535-BC10-4F6B-B28D-D2B631EA4046}">
  <dimension ref="A1:E2049"/>
  <sheetViews>
    <sheetView zoomScaleNormal="100" workbookViewId="0">
      <pane ySplit="1" topLeftCell="A2" activePane="bottomLeft" state="frozen"/>
      <selection pane="bottomLeft" activeCell="A7" sqref="A7"/>
    </sheetView>
  </sheetViews>
  <sheetFormatPr defaultRowHeight="14.4" x14ac:dyDescent="0.3"/>
  <cols>
    <col min="1" max="1" width="22.6640625" customWidth="1"/>
    <col min="2" max="2" width="10" customWidth="1"/>
    <col min="3" max="4" width="20.6640625" customWidth="1"/>
    <col min="5" max="5" width="13.77734375" customWidth="1"/>
  </cols>
  <sheetData>
    <row r="1" spans="1:5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2" t="s">
        <v>156</v>
      </c>
    </row>
    <row r="2" spans="1:5" x14ac:dyDescent="0.3">
      <c r="A2" t="s">
        <v>96</v>
      </c>
      <c r="B2">
        <v>1</v>
      </c>
      <c r="C2">
        <f>ROUNDDOWN(B2,0)</f>
        <v>1</v>
      </c>
      <c r="D2" t="str">
        <f>A2&amp;C2</f>
        <v>6TH October tunnel1</v>
      </c>
      <c r="E2">
        <v>1520548</v>
      </c>
    </row>
    <row r="3" spans="1:5" x14ac:dyDescent="0.3">
      <c r="A3" t="s">
        <v>96</v>
      </c>
      <c r="B3">
        <v>2</v>
      </c>
      <c r="C3">
        <f t="shared" ref="C3:C66" si="0">ROUNDDOWN(B3,0)</f>
        <v>2</v>
      </c>
      <c r="D3" t="str">
        <f t="shared" ref="D3:D66" si="1">A3&amp;C3</f>
        <v>6TH October tunnel2</v>
      </c>
      <c r="E3">
        <v>3208372.9</v>
      </c>
    </row>
    <row r="4" spans="1:5" x14ac:dyDescent="0.3">
      <c r="A4" t="s">
        <v>96</v>
      </c>
      <c r="B4">
        <v>2.1</v>
      </c>
      <c r="C4">
        <f t="shared" si="0"/>
        <v>2</v>
      </c>
      <c r="D4" t="str">
        <f t="shared" si="1"/>
        <v>6TH October tunnel2</v>
      </c>
      <c r="E4">
        <v>300000</v>
      </c>
    </row>
    <row r="5" spans="1:5" x14ac:dyDescent="0.3">
      <c r="A5" t="s">
        <v>96</v>
      </c>
      <c r="B5">
        <v>3</v>
      </c>
      <c r="C5">
        <f t="shared" si="0"/>
        <v>3</v>
      </c>
      <c r="D5" t="str">
        <f t="shared" si="1"/>
        <v>6TH October tunnel3</v>
      </c>
      <c r="E5">
        <v>1E-3</v>
      </c>
    </row>
    <row r="6" spans="1:5" x14ac:dyDescent="0.3">
      <c r="A6" t="s">
        <v>96</v>
      </c>
      <c r="B6">
        <v>4</v>
      </c>
      <c r="C6">
        <f t="shared" si="0"/>
        <v>4</v>
      </c>
      <c r="D6" t="str">
        <f t="shared" si="1"/>
        <v>6TH October tunnel4</v>
      </c>
      <c r="E6">
        <v>5155347</v>
      </c>
    </row>
    <row r="7" spans="1:5" x14ac:dyDescent="0.3">
      <c r="A7" t="s">
        <v>96</v>
      </c>
      <c r="B7">
        <v>5</v>
      </c>
      <c r="C7">
        <f t="shared" si="0"/>
        <v>5</v>
      </c>
      <c r="D7" t="str">
        <f t="shared" si="1"/>
        <v>6TH October tunnel5</v>
      </c>
      <c r="E7">
        <v>2856009</v>
      </c>
    </row>
    <row r="8" spans="1:5" x14ac:dyDescent="0.3">
      <c r="A8" t="s">
        <v>96</v>
      </c>
      <c r="B8">
        <v>6</v>
      </c>
      <c r="C8">
        <f t="shared" si="0"/>
        <v>6</v>
      </c>
      <c r="D8" t="str">
        <f t="shared" si="1"/>
        <v>6TH October tunnel6</v>
      </c>
      <c r="E8">
        <v>1337162.6000000001</v>
      </c>
    </row>
    <row r="9" spans="1:5" x14ac:dyDescent="0.3">
      <c r="A9" t="s">
        <v>81</v>
      </c>
      <c r="B9">
        <v>1</v>
      </c>
      <c r="C9">
        <f t="shared" si="0"/>
        <v>1</v>
      </c>
      <c r="D9" t="str">
        <f t="shared" si="1"/>
        <v>Abo Ghaleb Bridge1</v>
      </c>
      <c r="E9">
        <v>175270.85</v>
      </c>
    </row>
    <row r="10" spans="1:5" x14ac:dyDescent="0.3">
      <c r="A10" t="s">
        <v>81</v>
      </c>
      <c r="B10">
        <v>2</v>
      </c>
      <c r="C10">
        <f t="shared" si="0"/>
        <v>2</v>
      </c>
      <c r="D10" t="str">
        <f t="shared" si="1"/>
        <v>Abo Ghaleb Bridge2</v>
      </c>
      <c r="E10">
        <v>2494611.0269999998</v>
      </c>
    </row>
    <row r="11" spans="1:5" x14ac:dyDescent="0.3">
      <c r="A11" t="s">
        <v>81</v>
      </c>
      <c r="B11">
        <v>3</v>
      </c>
      <c r="C11">
        <f t="shared" si="0"/>
        <v>3</v>
      </c>
      <c r="D11" t="str">
        <f t="shared" si="1"/>
        <v>Abo Ghaleb Bridge3</v>
      </c>
      <c r="E11">
        <v>2045810.9230000004</v>
      </c>
    </row>
    <row r="12" spans="1:5" x14ac:dyDescent="0.3">
      <c r="A12" t="s">
        <v>81</v>
      </c>
      <c r="B12">
        <v>4</v>
      </c>
      <c r="C12">
        <f t="shared" si="0"/>
        <v>4</v>
      </c>
      <c r="D12" t="str">
        <f t="shared" si="1"/>
        <v>Abo Ghaleb Bridge4</v>
      </c>
      <c r="E12">
        <v>12711007.220000001</v>
      </c>
    </row>
    <row r="13" spans="1:5" x14ac:dyDescent="0.3">
      <c r="A13" t="s">
        <v>81</v>
      </c>
      <c r="B13">
        <v>5</v>
      </c>
      <c r="C13">
        <f t="shared" si="0"/>
        <v>5</v>
      </c>
      <c r="D13" t="str">
        <f t="shared" si="1"/>
        <v>Abo Ghaleb Bridge5</v>
      </c>
      <c r="E13">
        <v>1645829.2799999993</v>
      </c>
    </row>
    <row r="14" spans="1:5" x14ac:dyDescent="0.3">
      <c r="A14" t="s">
        <v>81</v>
      </c>
      <c r="B14">
        <v>6</v>
      </c>
      <c r="C14">
        <f t="shared" si="0"/>
        <v>6</v>
      </c>
      <c r="D14" t="str">
        <f t="shared" si="1"/>
        <v>Abo Ghaleb Bridge6</v>
      </c>
      <c r="E14">
        <v>1E-4</v>
      </c>
    </row>
    <row r="15" spans="1:5" x14ac:dyDescent="0.3">
      <c r="A15" t="s">
        <v>58</v>
      </c>
      <c r="B15">
        <v>1</v>
      </c>
      <c r="C15">
        <f t="shared" si="0"/>
        <v>1</v>
      </c>
      <c r="D15" t="str">
        <f t="shared" si="1"/>
        <v>AEON1</v>
      </c>
      <c r="E15">
        <v>1264914.1599999999</v>
      </c>
    </row>
    <row r="16" spans="1:5" x14ac:dyDescent="0.3">
      <c r="A16" t="s">
        <v>58</v>
      </c>
      <c r="B16">
        <v>2</v>
      </c>
      <c r="C16">
        <f t="shared" si="0"/>
        <v>2</v>
      </c>
      <c r="D16" t="str">
        <f t="shared" si="1"/>
        <v>AEON2</v>
      </c>
      <c r="E16">
        <v>1513146.56</v>
      </c>
    </row>
    <row r="17" spans="1:5" x14ac:dyDescent="0.3">
      <c r="A17" t="s">
        <v>58</v>
      </c>
      <c r="B17">
        <v>3</v>
      </c>
      <c r="C17">
        <f t="shared" si="0"/>
        <v>3</v>
      </c>
      <c r="D17" t="str">
        <f t="shared" si="1"/>
        <v>AEON3</v>
      </c>
      <c r="E17">
        <v>780253.07</v>
      </c>
    </row>
    <row r="18" spans="1:5" x14ac:dyDescent="0.3">
      <c r="A18" t="s">
        <v>58</v>
      </c>
      <c r="B18">
        <v>4</v>
      </c>
      <c r="C18">
        <f t="shared" si="0"/>
        <v>4</v>
      </c>
      <c r="D18" t="str">
        <f t="shared" si="1"/>
        <v>AEON4</v>
      </c>
      <c r="E18">
        <v>484406.35</v>
      </c>
    </row>
    <row r="19" spans="1:5" x14ac:dyDescent="0.3">
      <c r="A19" t="s">
        <v>19</v>
      </c>
      <c r="B19">
        <v>1</v>
      </c>
      <c r="C19">
        <f t="shared" si="0"/>
        <v>1</v>
      </c>
      <c r="D19" t="str">
        <f t="shared" si="1"/>
        <v>Al Jazi1</v>
      </c>
      <c r="E19">
        <v>2199495</v>
      </c>
    </row>
    <row r="20" spans="1:5" x14ac:dyDescent="0.3">
      <c r="A20" t="s">
        <v>19</v>
      </c>
      <c r="B20">
        <v>2</v>
      </c>
      <c r="C20">
        <f t="shared" si="0"/>
        <v>2</v>
      </c>
      <c r="D20" t="str">
        <f t="shared" si="1"/>
        <v>Al Jazi2</v>
      </c>
      <c r="E20">
        <v>2330066</v>
      </c>
    </row>
    <row r="21" spans="1:5" x14ac:dyDescent="0.3">
      <c r="A21" t="s">
        <v>19</v>
      </c>
      <c r="B21">
        <v>3</v>
      </c>
      <c r="C21">
        <f t="shared" si="0"/>
        <v>3</v>
      </c>
      <c r="D21" t="str">
        <f t="shared" si="1"/>
        <v>Al Jazi3</v>
      </c>
      <c r="E21">
        <v>3090062.9</v>
      </c>
    </row>
    <row r="22" spans="1:5" x14ac:dyDescent="0.3">
      <c r="A22" t="s">
        <v>19</v>
      </c>
      <c r="B22">
        <v>4</v>
      </c>
      <c r="C22">
        <f t="shared" si="0"/>
        <v>4</v>
      </c>
      <c r="D22" t="str">
        <f t="shared" si="1"/>
        <v>Al Jazi4</v>
      </c>
      <c r="E22">
        <v>3867947.36</v>
      </c>
    </row>
    <row r="23" spans="1:5" x14ac:dyDescent="0.3">
      <c r="A23" t="s">
        <v>19</v>
      </c>
      <c r="B23">
        <v>5</v>
      </c>
      <c r="C23">
        <f t="shared" si="0"/>
        <v>5</v>
      </c>
      <c r="D23" t="str">
        <f t="shared" si="1"/>
        <v>Al Jazi5</v>
      </c>
      <c r="E23">
        <v>4039155</v>
      </c>
    </row>
    <row r="24" spans="1:5" x14ac:dyDescent="0.3">
      <c r="A24" t="s">
        <v>19</v>
      </c>
      <c r="B24">
        <v>6</v>
      </c>
      <c r="C24">
        <f t="shared" si="0"/>
        <v>6</v>
      </c>
      <c r="D24" t="str">
        <f t="shared" si="1"/>
        <v>Al Jazi6</v>
      </c>
      <c r="E24">
        <v>2383592</v>
      </c>
    </row>
    <row r="25" spans="1:5" x14ac:dyDescent="0.3">
      <c r="A25" t="s">
        <v>19</v>
      </c>
      <c r="B25">
        <v>7</v>
      </c>
      <c r="C25">
        <f t="shared" si="0"/>
        <v>7</v>
      </c>
      <c r="D25" t="str">
        <f t="shared" si="1"/>
        <v>Al Jazi7</v>
      </c>
      <c r="E25">
        <v>4138160</v>
      </c>
    </row>
    <row r="26" spans="1:5" x14ac:dyDescent="0.3">
      <c r="A26" t="s">
        <v>19</v>
      </c>
      <c r="B26">
        <v>8</v>
      </c>
      <c r="C26">
        <f t="shared" si="0"/>
        <v>8</v>
      </c>
      <c r="D26" t="str">
        <f t="shared" si="1"/>
        <v>Al Jazi8</v>
      </c>
      <c r="E26">
        <v>6905844.1900000004</v>
      </c>
    </row>
    <row r="27" spans="1:5" x14ac:dyDescent="0.3">
      <c r="A27" t="s">
        <v>19</v>
      </c>
      <c r="B27">
        <v>9</v>
      </c>
      <c r="C27">
        <f t="shared" si="0"/>
        <v>9</v>
      </c>
      <c r="D27" t="str">
        <f t="shared" si="1"/>
        <v>Al Jazi9</v>
      </c>
      <c r="E27">
        <v>1762571</v>
      </c>
    </row>
    <row r="28" spans="1:5" x14ac:dyDescent="0.3">
      <c r="A28" t="s">
        <v>19</v>
      </c>
      <c r="B28">
        <v>10</v>
      </c>
      <c r="C28">
        <f t="shared" si="0"/>
        <v>10</v>
      </c>
      <c r="D28" t="str">
        <f t="shared" si="1"/>
        <v>Al Jazi10</v>
      </c>
      <c r="E28">
        <v>2302251</v>
      </c>
    </row>
    <row r="29" spans="1:5" x14ac:dyDescent="0.3">
      <c r="A29" t="s">
        <v>19</v>
      </c>
      <c r="B29">
        <v>11</v>
      </c>
      <c r="C29">
        <f t="shared" si="0"/>
        <v>11</v>
      </c>
      <c r="D29" t="str">
        <f t="shared" si="1"/>
        <v>Al Jazi11</v>
      </c>
      <c r="E29">
        <v>3838772.36</v>
      </c>
    </row>
    <row r="30" spans="1:5" x14ac:dyDescent="0.3">
      <c r="A30" t="s">
        <v>19</v>
      </c>
      <c r="B30">
        <v>12</v>
      </c>
      <c r="C30">
        <f t="shared" si="0"/>
        <v>12</v>
      </c>
      <c r="D30" t="str">
        <f t="shared" si="1"/>
        <v>Al Jazi12</v>
      </c>
      <c r="E30">
        <v>922154</v>
      </c>
    </row>
    <row r="31" spans="1:5" x14ac:dyDescent="0.3">
      <c r="A31" t="s">
        <v>19</v>
      </c>
      <c r="B31">
        <v>13</v>
      </c>
      <c r="C31">
        <f t="shared" si="0"/>
        <v>13</v>
      </c>
      <c r="D31" t="str">
        <f t="shared" si="1"/>
        <v>Al Jazi13</v>
      </c>
      <c r="E31">
        <v>2994292.79</v>
      </c>
    </row>
    <row r="32" spans="1:5" x14ac:dyDescent="0.3">
      <c r="A32" t="s">
        <v>19</v>
      </c>
      <c r="B32">
        <v>14</v>
      </c>
      <c r="C32">
        <f t="shared" si="0"/>
        <v>14</v>
      </c>
      <c r="D32" t="str">
        <f t="shared" si="1"/>
        <v>Al Jazi14</v>
      </c>
      <c r="E32">
        <v>1629015.64</v>
      </c>
    </row>
    <row r="33" spans="1:5" x14ac:dyDescent="0.3">
      <c r="A33" t="s">
        <v>19</v>
      </c>
      <c r="B33">
        <v>15</v>
      </c>
      <c r="C33">
        <f t="shared" si="0"/>
        <v>15</v>
      </c>
      <c r="D33" t="str">
        <f t="shared" si="1"/>
        <v>Al Jazi15</v>
      </c>
      <c r="E33">
        <v>2107757</v>
      </c>
    </row>
    <row r="34" spans="1:5" x14ac:dyDescent="0.3">
      <c r="A34" t="s">
        <v>19</v>
      </c>
      <c r="B34">
        <v>16</v>
      </c>
      <c r="C34">
        <f t="shared" si="0"/>
        <v>16</v>
      </c>
      <c r="D34" t="str">
        <f t="shared" si="1"/>
        <v>Al Jazi16</v>
      </c>
      <c r="E34">
        <v>120989.08</v>
      </c>
    </row>
    <row r="35" spans="1:5" x14ac:dyDescent="0.3">
      <c r="A35" t="s">
        <v>19</v>
      </c>
      <c r="B35">
        <v>17</v>
      </c>
      <c r="C35">
        <f t="shared" si="0"/>
        <v>17</v>
      </c>
      <c r="D35" t="str">
        <f t="shared" si="1"/>
        <v>Al Jazi17</v>
      </c>
      <c r="E35">
        <v>2935343.72</v>
      </c>
    </row>
    <row r="36" spans="1:5" x14ac:dyDescent="0.3">
      <c r="A36" t="s">
        <v>19</v>
      </c>
      <c r="B36">
        <v>18</v>
      </c>
      <c r="C36">
        <f t="shared" si="0"/>
        <v>18</v>
      </c>
      <c r="D36" t="str">
        <f t="shared" si="1"/>
        <v>Al Jazi18</v>
      </c>
      <c r="E36">
        <v>2748544.1</v>
      </c>
    </row>
    <row r="37" spans="1:5" x14ac:dyDescent="0.3">
      <c r="A37" t="s">
        <v>19</v>
      </c>
      <c r="B37">
        <v>19</v>
      </c>
      <c r="C37">
        <f t="shared" si="0"/>
        <v>19</v>
      </c>
      <c r="D37" t="str">
        <f t="shared" si="1"/>
        <v>Al Jazi19</v>
      </c>
      <c r="E37">
        <v>2000000</v>
      </c>
    </row>
    <row r="38" spans="1:5" x14ac:dyDescent="0.3">
      <c r="A38" t="s">
        <v>19</v>
      </c>
      <c r="B38">
        <v>19.100000000000001</v>
      </c>
      <c r="C38">
        <f t="shared" si="0"/>
        <v>19</v>
      </c>
      <c r="D38" t="str">
        <f t="shared" si="1"/>
        <v>Al Jazi19</v>
      </c>
      <c r="E38">
        <v>1100493.1100000001</v>
      </c>
    </row>
    <row r="39" spans="1:5" x14ac:dyDescent="0.3">
      <c r="A39" t="s">
        <v>19</v>
      </c>
      <c r="B39">
        <v>20</v>
      </c>
      <c r="C39">
        <f t="shared" si="0"/>
        <v>20</v>
      </c>
      <c r="D39" t="str">
        <f t="shared" si="1"/>
        <v>Al Jazi20</v>
      </c>
      <c r="E39">
        <v>371543.5</v>
      </c>
    </row>
    <row r="40" spans="1:5" x14ac:dyDescent="0.3">
      <c r="A40" t="s">
        <v>19</v>
      </c>
      <c r="B40">
        <v>21</v>
      </c>
      <c r="C40">
        <f t="shared" si="0"/>
        <v>21</v>
      </c>
      <c r="D40" t="str">
        <f t="shared" si="1"/>
        <v>Al Jazi21</v>
      </c>
      <c r="E40">
        <v>1E-4</v>
      </c>
    </row>
    <row r="41" spans="1:5" x14ac:dyDescent="0.3">
      <c r="A41" t="s">
        <v>19</v>
      </c>
      <c r="B41">
        <v>22</v>
      </c>
      <c r="C41">
        <f t="shared" si="0"/>
        <v>22</v>
      </c>
      <c r="D41" t="str">
        <f t="shared" si="1"/>
        <v>Al Jazi22</v>
      </c>
      <c r="E41">
        <v>2500000</v>
      </c>
    </row>
    <row r="42" spans="1:5" x14ac:dyDescent="0.3">
      <c r="A42" t="s">
        <v>19</v>
      </c>
      <c r="B42">
        <v>22.1</v>
      </c>
      <c r="C42">
        <f t="shared" si="0"/>
        <v>22</v>
      </c>
      <c r="D42" t="str">
        <f t="shared" si="1"/>
        <v>Al Jazi22</v>
      </c>
      <c r="E42">
        <v>2000000</v>
      </c>
    </row>
    <row r="43" spans="1:5" x14ac:dyDescent="0.3">
      <c r="A43" t="s">
        <v>19</v>
      </c>
      <c r="B43">
        <v>22.2</v>
      </c>
      <c r="C43">
        <f t="shared" si="0"/>
        <v>22</v>
      </c>
      <c r="D43" t="str">
        <f t="shared" si="1"/>
        <v>Al Jazi22</v>
      </c>
      <c r="E43">
        <v>848568.49</v>
      </c>
    </row>
    <row r="44" spans="1:5" x14ac:dyDescent="0.3">
      <c r="A44" t="s">
        <v>19</v>
      </c>
      <c r="B44">
        <v>22.3</v>
      </c>
      <c r="C44">
        <f t="shared" si="0"/>
        <v>22</v>
      </c>
      <c r="D44" t="str">
        <f t="shared" si="1"/>
        <v>Al Jazi22</v>
      </c>
      <c r="E44">
        <v>1000000</v>
      </c>
    </row>
    <row r="45" spans="1:5" x14ac:dyDescent="0.3">
      <c r="A45" t="s">
        <v>19</v>
      </c>
      <c r="B45">
        <v>22.4</v>
      </c>
      <c r="C45">
        <f t="shared" si="0"/>
        <v>22</v>
      </c>
      <c r="D45" t="str">
        <f t="shared" si="1"/>
        <v>Al Jazi22</v>
      </c>
      <c r="E45">
        <v>1000000</v>
      </c>
    </row>
    <row r="46" spans="1:5" x14ac:dyDescent="0.3">
      <c r="A46" t="s">
        <v>19</v>
      </c>
      <c r="B46">
        <v>22.5</v>
      </c>
      <c r="C46">
        <f t="shared" si="0"/>
        <v>22</v>
      </c>
      <c r="D46" t="str">
        <f t="shared" si="1"/>
        <v>Al Jazi22</v>
      </c>
      <c r="E46">
        <v>1242872</v>
      </c>
    </row>
    <row r="47" spans="1:5" x14ac:dyDescent="0.3">
      <c r="A47" t="s">
        <v>35</v>
      </c>
      <c r="B47">
        <v>1</v>
      </c>
      <c r="C47">
        <f t="shared" si="0"/>
        <v>1</v>
      </c>
      <c r="D47" t="str">
        <f t="shared" si="1"/>
        <v>Al Jazi - Center Zone1</v>
      </c>
      <c r="E47">
        <v>90608.89</v>
      </c>
    </row>
    <row r="48" spans="1:5" x14ac:dyDescent="0.3">
      <c r="A48" t="s">
        <v>35</v>
      </c>
      <c r="B48">
        <v>2</v>
      </c>
      <c r="C48">
        <f t="shared" si="0"/>
        <v>2</v>
      </c>
      <c r="D48" t="str">
        <f t="shared" si="1"/>
        <v>Al Jazi - Center Zone2</v>
      </c>
      <c r="E48">
        <v>1686320.29</v>
      </c>
    </row>
    <row r="49" spans="1:5" x14ac:dyDescent="0.3">
      <c r="A49" t="s">
        <v>35</v>
      </c>
      <c r="B49">
        <v>3</v>
      </c>
      <c r="C49">
        <f t="shared" si="0"/>
        <v>3</v>
      </c>
      <c r="D49" t="str">
        <f t="shared" si="1"/>
        <v>Al Jazi - Center Zone3</v>
      </c>
      <c r="E49">
        <v>360179.68</v>
      </c>
    </row>
    <row r="50" spans="1:5" x14ac:dyDescent="0.3">
      <c r="A50" t="s">
        <v>35</v>
      </c>
      <c r="B50">
        <v>4</v>
      </c>
      <c r="C50">
        <f t="shared" si="0"/>
        <v>4</v>
      </c>
      <c r="D50" t="str">
        <f t="shared" si="1"/>
        <v>Al Jazi - Center Zone4</v>
      </c>
      <c r="E50">
        <v>370581.69</v>
      </c>
    </row>
    <row r="51" spans="1:5" x14ac:dyDescent="0.3">
      <c r="A51" t="s">
        <v>35</v>
      </c>
      <c r="B51">
        <v>5</v>
      </c>
      <c r="C51">
        <f t="shared" si="0"/>
        <v>5</v>
      </c>
      <c r="D51" t="str">
        <f t="shared" si="1"/>
        <v>Al Jazi - Center Zone5</v>
      </c>
      <c r="E51">
        <v>858100</v>
      </c>
    </row>
    <row r="52" spans="1:5" x14ac:dyDescent="0.3">
      <c r="A52" t="s">
        <v>35</v>
      </c>
      <c r="B52">
        <v>6</v>
      </c>
      <c r="C52">
        <f t="shared" si="0"/>
        <v>6</v>
      </c>
      <c r="D52" t="str">
        <f t="shared" si="1"/>
        <v>Al Jazi - Center Zone6</v>
      </c>
      <c r="E52">
        <v>-0.01</v>
      </c>
    </row>
    <row r="53" spans="1:5" x14ac:dyDescent="0.3">
      <c r="A53" t="s">
        <v>35</v>
      </c>
      <c r="B53">
        <v>7</v>
      </c>
      <c r="C53">
        <f t="shared" si="0"/>
        <v>7</v>
      </c>
      <c r="D53" t="str">
        <f t="shared" si="1"/>
        <v>Al Jazi - Center Zone7</v>
      </c>
      <c r="E53">
        <v>151431.32</v>
      </c>
    </row>
    <row r="54" spans="1:5" x14ac:dyDescent="0.3">
      <c r="A54" t="s">
        <v>35</v>
      </c>
      <c r="B54">
        <v>1</v>
      </c>
      <c r="C54">
        <f t="shared" si="0"/>
        <v>1</v>
      </c>
      <c r="D54" t="str">
        <f t="shared" si="1"/>
        <v>Al Jazi - Center Zone1</v>
      </c>
      <c r="E54">
        <v>14666580.119999999</v>
      </c>
    </row>
    <row r="55" spans="1:5" x14ac:dyDescent="0.3">
      <c r="A55" t="s">
        <v>193</v>
      </c>
      <c r="B55">
        <v>1</v>
      </c>
      <c r="C55">
        <f t="shared" si="0"/>
        <v>1</v>
      </c>
      <c r="D55" t="str">
        <f t="shared" si="1"/>
        <v>Al Jazi - Social Insurance1</v>
      </c>
      <c r="E55">
        <v>266994</v>
      </c>
    </row>
    <row r="56" spans="1:5" x14ac:dyDescent="0.3">
      <c r="A56" t="s">
        <v>19</v>
      </c>
      <c r="B56">
        <v>1</v>
      </c>
      <c r="C56">
        <f t="shared" si="0"/>
        <v>1</v>
      </c>
      <c r="D56" t="str">
        <f t="shared" si="1"/>
        <v>Al Jazi1</v>
      </c>
      <c r="E56">
        <v>53125000</v>
      </c>
    </row>
    <row r="57" spans="1:5" x14ac:dyDescent="0.3">
      <c r="A57" t="s">
        <v>76</v>
      </c>
      <c r="B57">
        <v>1</v>
      </c>
      <c r="C57">
        <f t="shared" si="0"/>
        <v>1</v>
      </c>
      <c r="D57" t="str">
        <f t="shared" si="1"/>
        <v>Alfa Lab1</v>
      </c>
      <c r="E57">
        <v>1459340</v>
      </c>
    </row>
    <row r="58" spans="1:5" x14ac:dyDescent="0.3">
      <c r="A58" t="s">
        <v>39</v>
      </c>
      <c r="B58">
        <v>1</v>
      </c>
      <c r="C58">
        <f t="shared" si="0"/>
        <v>1</v>
      </c>
      <c r="D58" t="str">
        <f t="shared" si="1"/>
        <v>Allegria-New Modifications1</v>
      </c>
      <c r="E58">
        <v>659568.19999999995</v>
      </c>
    </row>
    <row r="59" spans="1:5" x14ac:dyDescent="0.3">
      <c r="A59" t="s">
        <v>97</v>
      </c>
      <c r="B59">
        <v>2</v>
      </c>
      <c r="C59">
        <f t="shared" si="0"/>
        <v>2</v>
      </c>
      <c r="D59" t="str">
        <f t="shared" si="1"/>
        <v>Astoria - Sharm2</v>
      </c>
      <c r="E59">
        <v>837813.8</v>
      </c>
    </row>
    <row r="60" spans="1:5" x14ac:dyDescent="0.3">
      <c r="A60" t="s">
        <v>97</v>
      </c>
      <c r="B60">
        <v>3</v>
      </c>
      <c r="C60">
        <f t="shared" si="0"/>
        <v>3</v>
      </c>
      <c r="D60" t="str">
        <f t="shared" si="1"/>
        <v>Astoria - Sharm3</v>
      </c>
      <c r="E60">
        <v>269728</v>
      </c>
    </row>
    <row r="61" spans="1:5" x14ac:dyDescent="0.3">
      <c r="A61" t="s">
        <v>97</v>
      </c>
      <c r="B61">
        <v>4</v>
      </c>
      <c r="C61">
        <f t="shared" si="0"/>
        <v>4</v>
      </c>
      <c r="D61" t="str">
        <f t="shared" si="1"/>
        <v>Astoria - Sharm4</v>
      </c>
      <c r="E61">
        <v>1641108</v>
      </c>
    </row>
    <row r="62" spans="1:5" x14ac:dyDescent="0.3">
      <c r="A62" t="s">
        <v>97</v>
      </c>
      <c r="B62">
        <v>5</v>
      </c>
      <c r="C62">
        <f t="shared" si="0"/>
        <v>5</v>
      </c>
      <c r="D62" t="str">
        <f t="shared" si="1"/>
        <v>Astoria - Sharm5</v>
      </c>
      <c r="E62">
        <v>709627</v>
      </c>
    </row>
    <row r="63" spans="1:5" x14ac:dyDescent="0.3">
      <c r="A63" t="s">
        <v>97</v>
      </c>
      <c r="B63">
        <v>6</v>
      </c>
      <c r="C63">
        <f t="shared" si="0"/>
        <v>6</v>
      </c>
      <c r="D63" t="str">
        <f t="shared" si="1"/>
        <v>Astoria - Sharm6</v>
      </c>
      <c r="E63">
        <v>244817</v>
      </c>
    </row>
    <row r="64" spans="1:5" x14ac:dyDescent="0.3">
      <c r="A64" t="s">
        <v>97</v>
      </c>
      <c r="B64">
        <v>7</v>
      </c>
      <c r="C64">
        <f t="shared" si="0"/>
        <v>7</v>
      </c>
      <c r="D64" t="str">
        <f t="shared" si="1"/>
        <v>Astoria - Sharm7</v>
      </c>
      <c r="E64">
        <v>654151</v>
      </c>
    </row>
    <row r="65" spans="1:5" x14ac:dyDescent="0.3">
      <c r="A65" t="s">
        <v>97</v>
      </c>
      <c r="B65">
        <v>8</v>
      </c>
      <c r="C65">
        <f t="shared" si="0"/>
        <v>8</v>
      </c>
      <c r="D65" t="str">
        <f t="shared" si="1"/>
        <v>Astoria - Sharm8</v>
      </c>
      <c r="E65">
        <v>1160836</v>
      </c>
    </row>
    <row r="66" spans="1:5" x14ac:dyDescent="0.3">
      <c r="A66" t="s">
        <v>97</v>
      </c>
      <c r="B66">
        <v>1</v>
      </c>
      <c r="C66">
        <f t="shared" si="0"/>
        <v>1</v>
      </c>
      <c r="D66" t="str">
        <f t="shared" si="1"/>
        <v>Astoria - Sharm1</v>
      </c>
      <c r="E66">
        <v>1365525</v>
      </c>
    </row>
    <row r="67" spans="1:5" x14ac:dyDescent="0.3">
      <c r="A67" t="s">
        <v>86</v>
      </c>
      <c r="B67">
        <v>1</v>
      </c>
      <c r="C67">
        <f t="shared" ref="C67:C130" si="2">ROUNDDOWN(B67,0)</f>
        <v>1</v>
      </c>
      <c r="D67" t="str">
        <f t="shared" ref="D67:D130" si="3">A67&amp;C67</f>
        <v>Astoria Hotel1</v>
      </c>
      <c r="E67">
        <v>4511122</v>
      </c>
    </row>
    <row r="68" spans="1:5" x14ac:dyDescent="0.3">
      <c r="A68" t="s">
        <v>86</v>
      </c>
      <c r="B68">
        <v>2</v>
      </c>
      <c r="C68">
        <f t="shared" si="2"/>
        <v>2</v>
      </c>
      <c r="D68" t="str">
        <f t="shared" si="3"/>
        <v>Astoria Hotel2</v>
      </c>
      <c r="E68">
        <v>2448868</v>
      </c>
    </row>
    <row r="69" spans="1:5" x14ac:dyDescent="0.3">
      <c r="A69" t="s">
        <v>86</v>
      </c>
      <c r="B69">
        <v>3</v>
      </c>
      <c r="C69">
        <f t="shared" si="2"/>
        <v>3</v>
      </c>
      <c r="D69" t="str">
        <f t="shared" si="3"/>
        <v>Astoria Hotel3</v>
      </c>
      <c r="E69">
        <v>5421697</v>
      </c>
    </row>
    <row r="70" spans="1:5" x14ac:dyDescent="0.3">
      <c r="A70" t="s">
        <v>86</v>
      </c>
      <c r="B70">
        <v>4</v>
      </c>
      <c r="C70">
        <f t="shared" si="2"/>
        <v>4</v>
      </c>
      <c r="D70" t="str">
        <f t="shared" si="3"/>
        <v>Astoria Hotel4</v>
      </c>
      <c r="E70">
        <v>4634265</v>
      </c>
    </row>
    <row r="71" spans="1:5" x14ac:dyDescent="0.3">
      <c r="A71" t="s">
        <v>86</v>
      </c>
      <c r="B71">
        <v>5</v>
      </c>
      <c r="C71">
        <f t="shared" si="2"/>
        <v>5</v>
      </c>
      <c r="D71" t="str">
        <f t="shared" si="3"/>
        <v>Astoria Hotel5</v>
      </c>
      <c r="E71">
        <v>5818860</v>
      </c>
    </row>
    <row r="72" spans="1:5" x14ac:dyDescent="0.3">
      <c r="A72" t="s">
        <v>86</v>
      </c>
      <c r="B72">
        <v>6</v>
      </c>
      <c r="C72">
        <f t="shared" si="2"/>
        <v>6</v>
      </c>
      <c r="D72" t="str">
        <f t="shared" si="3"/>
        <v>Astoria Hotel6</v>
      </c>
      <c r="E72">
        <v>3446328.13</v>
      </c>
    </row>
    <row r="73" spans="1:5" x14ac:dyDescent="0.3">
      <c r="A73" t="s">
        <v>86</v>
      </c>
      <c r="B73">
        <v>6.1</v>
      </c>
      <c r="C73">
        <f t="shared" si="2"/>
        <v>6</v>
      </c>
      <c r="D73" t="str">
        <f t="shared" si="3"/>
        <v>Astoria Hotel6</v>
      </c>
      <c r="E73">
        <v>5000000</v>
      </c>
    </row>
    <row r="74" spans="1:5" x14ac:dyDescent="0.3">
      <c r="A74" t="s">
        <v>86</v>
      </c>
      <c r="B74">
        <v>7</v>
      </c>
      <c r="C74">
        <f t="shared" si="2"/>
        <v>7</v>
      </c>
      <c r="D74" t="str">
        <f t="shared" si="3"/>
        <v>Astoria Hotel7</v>
      </c>
      <c r="E74">
        <v>8710615</v>
      </c>
    </row>
    <row r="75" spans="1:5" x14ac:dyDescent="0.3">
      <c r="A75" t="s">
        <v>86</v>
      </c>
      <c r="B75">
        <v>8</v>
      </c>
      <c r="C75">
        <f t="shared" si="2"/>
        <v>8</v>
      </c>
      <c r="D75" t="str">
        <f t="shared" si="3"/>
        <v>Astoria Hotel8</v>
      </c>
      <c r="E75">
        <v>2805916</v>
      </c>
    </row>
    <row r="76" spans="1:5" x14ac:dyDescent="0.3">
      <c r="A76" t="s">
        <v>86</v>
      </c>
      <c r="B76">
        <v>9</v>
      </c>
      <c r="C76">
        <f t="shared" si="2"/>
        <v>9</v>
      </c>
      <c r="D76" t="str">
        <f t="shared" si="3"/>
        <v>Astoria Hotel9</v>
      </c>
      <c r="E76">
        <v>2000000</v>
      </c>
    </row>
    <row r="77" spans="1:5" x14ac:dyDescent="0.3">
      <c r="A77" t="s">
        <v>86</v>
      </c>
      <c r="B77">
        <v>9.1</v>
      </c>
      <c r="C77">
        <f t="shared" si="2"/>
        <v>9</v>
      </c>
      <c r="D77" t="str">
        <f t="shared" si="3"/>
        <v>Astoria Hotel9</v>
      </c>
      <c r="E77">
        <v>4286403</v>
      </c>
    </row>
    <row r="78" spans="1:5" x14ac:dyDescent="0.3">
      <c r="A78" t="s">
        <v>86</v>
      </c>
      <c r="B78">
        <v>10</v>
      </c>
      <c r="C78">
        <f t="shared" si="2"/>
        <v>10</v>
      </c>
      <c r="D78" t="str">
        <f t="shared" si="3"/>
        <v>Astoria Hotel10</v>
      </c>
      <c r="E78">
        <v>4982321</v>
      </c>
    </row>
    <row r="79" spans="1:5" x14ac:dyDescent="0.3">
      <c r="A79" t="s">
        <v>86</v>
      </c>
      <c r="B79">
        <v>11</v>
      </c>
      <c r="C79">
        <f t="shared" si="2"/>
        <v>11</v>
      </c>
      <c r="D79" t="str">
        <f t="shared" si="3"/>
        <v>Astoria Hotel11</v>
      </c>
      <c r="E79">
        <v>10757000</v>
      </c>
    </row>
    <row r="80" spans="1:5" x14ac:dyDescent="0.3">
      <c r="A80" t="s">
        <v>86</v>
      </c>
      <c r="B80">
        <v>12</v>
      </c>
      <c r="C80">
        <f t="shared" si="2"/>
        <v>12</v>
      </c>
      <c r="D80" t="str">
        <f t="shared" si="3"/>
        <v>Astoria Hotel12</v>
      </c>
      <c r="E80">
        <v>2603000</v>
      </c>
    </row>
    <row r="81" spans="1:5" x14ac:dyDescent="0.3">
      <c r="A81" t="s">
        <v>86</v>
      </c>
      <c r="B81">
        <v>13</v>
      </c>
      <c r="C81">
        <f t="shared" si="2"/>
        <v>13</v>
      </c>
      <c r="D81" t="str">
        <f t="shared" si="3"/>
        <v>Astoria Hotel13</v>
      </c>
      <c r="E81">
        <v>5389256</v>
      </c>
    </row>
    <row r="82" spans="1:5" x14ac:dyDescent="0.3">
      <c r="A82" t="s">
        <v>86</v>
      </c>
      <c r="B82">
        <v>14</v>
      </c>
      <c r="C82">
        <f t="shared" si="2"/>
        <v>14</v>
      </c>
      <c r="D82" t="str">
        <f t="shared" si="3"/>
        <v>Astoria Hotel14</v>
      </c>
      <c r="E82">
        <v>6216098</v>
      </c>
    </row>
    <row r="83" spans="1:5" x14ac:dyDescent="0.3">
      <c r="A83" t="s">
        <v>86</v>
      </c>
      <c r="B83">
        <v>15</v>
      </c>
      <c r="C83">
        <f t="shared" si="2"/>
        <v>15</v>
      </c>
      <c r="D83" t="str">
        <f t="shared" si="3"/>
        <v>Astoria Hotel15</v>
      </c>
      <c r="E83">
        <v>4185662</v>
      </c>
    </row>
    <row r="84" spans="1:5" x14ac:dyDescent="0.3">
      <c r="A84" t="s">
        <v>86</v>
      </c>
      <c r="B84">
        <v>16</v>
      </c>
      <c r="C84">
        <f t="shared" si="2"/>
        <v>16</v>
      </c>
      <c r="D84" t="str">
        <f t="shared" si="3"/>
        <v>Astoria Hotel16</v>
      </c>
      <c r="E84">
        <v>3225683</v>
      </c>
    </row>
    <row r="85" spans="1:5" x14ac:dyDescent="0.3">
      <c r="A85" t="s">
        <v>86</v>
      </c>
      <c r="B85">
        <v>17</v>
      </c>
      <c r="C85">
        <f t="shared" si="2"/>
        <v>17</v>
      </c>
      <c r="D85" t="str">
        <f t="shared" si="3"/>
        <v>Astoria Hotel17</v>
      </c>
      <c r="E85">
        <v>2804159</v>
      </c>
    </row>
    <row r="86" spans="1:5" x14ac:dyDescent="0.3">
      <c r="A86" t="s">
        <v>86</v>
      </c>
      <c r="B86">
        <v>18</v>
      </c>
      <c r="C86">
        <f t="shared" si="2"/>
        <v>18</v>
      </c>
      <c r="D86" t="str">
        <f t="shared" si="3"/>
        <v>Astoria Hotel18</v>
      </c>
      <c r="E86">
        <v>4819756</v>
      </c>
    </row>
    <row r="87" spans="1:5" x14ac:dyDescent="0.3">
      <c r="A87" t="s">
        <v>86</v>
      </c>
      <c r="B87">
        <v>19</v>
      </c>
      <c r="C87">
        <f t="shared" si="2"/>
        <v>19</v>
      </c>
      <c r="D87" t="str">
        <f t="shared" si="3"/>
        <v>Astoria Hotel19</v>
      </c>
      <c r="E87">
        <v>1511334.24</v>
      </c>
    </row>
    <row r="88" spans="1:5" x14ac:dyDescent="0.3">
      <c r="A88" t="s">
        <v>86</v>
      </c>
      <c r="B88">
        <v>20</v>
      </c>
      <c r="C88">
        <f t="shared" si="2"/>
        <v>20</v>
      </c>
      <c r="D88" t="str">
        <f t="shared" si="3"/>
        <v>Astoria Hotel20</v>
      </c>
      <c r="E88">
        <v>1E-4</v>
      </c>
    </row>
    <row r="89" spans="1:5" x14ac:dyDescent="0.3">
      <c r="A89" t="s">
        <v>86</v>
      </c>
      <c r="B89">
        <v>21</v>
      </c>
      <c r="C89">
        <f t="shared" si="2"/>
        <v>21</v>
      </c>
      <c r="D89" t="str">
        <f t="shared" si="3"/>
        <v>Astoria Hotel21</v>
      </c>
      <c r="E89">
        <v>1E-4</v>
      </c>
    </row>
    <row r="90" spans="1:5" x14ac:dyDescent="0.3">
      <c r="A90" t="s">
        <v>86</v>
      </c>
      <c r="B90">
        <v>22</v>
      </c>
      <c r="C90">
        <f t="shared" si="2"/>
        <v>22</v>
      </c>
      <c r="D90" t="str">
        <f t="shared" si="3"/>
        <v>Astoria Hotel22</v>
      </c>
      <c r="E90">
        <v>1.0000000000000001E-5</v>
      </c>
    </row>
    <row r="91" spans="1:5" x14ac:dyDescent="0.3">
      <c r="A91" t="s">
        <v>86</v>
      </c>
      <c r="B91">
        <v>23</v>
      </c>
      <c r="C91">
        <f t="shared" si="2"/>
        <v>23</v>
      </c>
      <c r="D91" t="str">
        <f t="shared" si="3"/>
        <v>Astoria Hotel23</v>
      </c>
      <c r="E91">
        <v>17286732.59</v>
      </c>
    </row>
    <row r="92" spans="1:5" x14ac:dyDescent="0.3">
      <c r="A92" t="s">
        <v>86</v>
      </c>
      <c r="B92">
        <v>24</v>
      </c>
      <c r="C92">
        <f t="shared" si="2"/>
        <v>24</v>
      </c>
      <c r="D92" t="str">
        <f t="shared" si="3"/>
        <v>Astoria Hotel24</v>
      </c>
      <c r="E92">
        <v>10400000</v>
      </c>
    </row>
    <row r="93" spans="1:5" x14ac:dyDescent="0.3">
      <c r="A93" t="s">
        <v>86</v>
      </c>
      <c r="B93">
        <v>25</v>
      </c>
      <c r="C93">
        <f t="shared" si="2"/>
        <v>25</v>
      </c>
      <c r="D93" t="str">
        <f t="shared" si="3"/>
        <v>Astoria Hotel25</v>
      </c>
      <c r="E93">
        <v>3117985</v>
      </c>
    </row>
    <row r="94" spans="1:5" x14ac:dyDescent="0.3">
      <c r="A94" t="s">
        <v>86</v>
      </c>
      <c r="B94">
        <v>1</v>
      </c>
      <c r="C94">
        <f t="shared" si="2"/>
        <v>1</v>
      </c>
      <c r="D94" t="str">
        <f t="shared" si="3"/>
        <v>Astoria Hotel1</v>
      </c>
      <c r="E94">
        <v>46039744.5</v>
      </c>
    </row>
    <row r="95" spans="1:5" x14ac:dyDescent="0.3">
      <c r="A95" t="s">
        <v>86</v>
      </c>
      <c r="B95">
        <v>2</v>
      </c>
      <c r="C95">
        <f t="shared" si="2"/>
        <v>2</v>
      </c>
      <c r="D95" t="str">
        <f t="shared" si="3"/>
        <v>Astoria Hotel2</v>
      </c>
      <c r="E95">
        <v>18415897.800000001</v>
      </c>
    </row>
    <row r="96" spans="1:5" x14ac:dyDescent="0.3">
      <c r="A96" t="s">
        <v>86</v>
      </c>
      <c r="B96">
        <v>3</v>
      </c>
      <c r="C96">
        <f t="shared" si="2"/>
        <v>3</v>
      </c>
      <c r="D96" t="str">
        <f t="shared" si="3"/>
        <v>Astoria Hotel3</v>
      </c>
      <c r="E96">
        <v>9207948.9000000004</v>
      </c>
    </row>
    <row r="97" spans="1:5" x14ac:dyDescent="0.3">
      <c r="A97" t="s">
        <v>86</v>
      </c>
      <c r="B97">
        <v>4</v>
      </c>
      <c r="C97">
        <f t="shared" si="2"/>
        <v>4</v>
      </c>
      <c r="D97" t="str">
        <f t="shared" si="3"/>
        <v>Astoria Hotel4</v>
      </c>
      <c r="E97">
        <v>9207948.9000000004</v>
      </c>
    </row>
    <row r="98" spans="1:5" x14ac:dyDescent="0.3">
      <c r="A98" t="s">
        <v>221</v>
      </c>
      <c r="B98">
        <v>1</v>
      </c>
      <c r="C98">
        <f t="shared" si="2"/>
        <v>1</v>
      </c>
      <c r="D98" t="str">
        <f t="shared" si="3"/>
        <v>Astoria Hotel - Final Retention1</v>
      </c>
      <c r="E98">
        <v>5000000</v>
      </c>
    </row>
    <row r="99" spans="1:5" x14ac:dyDescent="0.3">
      <c r="A99" t="s">
        <v>86</v>
      </c>
      <c r="B99">
        <v>1</v>
      </c>
      <c r="C99">
        <f t="shared" si="2"/>
        <v>1</v>
      </c>
      <c r="D99" t="str">
        <f t="shared" si="3"/>
        <v>Astoria Hotel1</v>
      </c>
      <c r="E99">
        <v>2000000</v>
      </c>
    </row>
    <row r="100" spans="1:5" x14ac:dyDescent="0.3">
      <c r="A100" t="s">
        <v>220</v>
      </c>
      <c r="B100">
        <v>1</v>
      </c>
      <c r="C100">
        <f t="shared" si="2"/>
        <v>1</v>
      </c>
      <c r="D100" t="str">
        <f t="shared" si="3"/>
        <v>Astoria Hotel - Social Insurrance1</v>
      </c>
      <c r="E100">
        <v>959926</v>
      </c>
    </row>
    <row r="101" spans="1:5" x14ac:dyDescent="0.3">
      <c r="A101" t="s">
        <v>222</v>
      </c>
      <c r="B101">
        <v>1</v>
      </c>
      <c r="C101">
        <f t="shared" si="2"/>
        <v>1</v>
      </c>
      <c r="D101" t="str">
        <f t="shared" si="3"/>
        <v>Astoria Hotel - Spare Parts V.O 1371</v>
      </c>
      <c r="E101">
        <v>1929946</v>
      </c>
    </row>
    <row r="102" spans="1:5" x14ac:dyDescent="0.3">
      <c r="A102" t="s">
        <v>211</v>
      </c>
      <c r="B102">
        <v>1</v>
      </c>
      <c r="C102">
        <f t="shared" si="2"/>
        <v>1</v>
      </c>
      <c r="D102" t="str">
        <f t="shared" si="3"/>
        <v>Astoria Hotel IPCs 15-201</v>
      </c>
      <c r="E102">
        <v>1409611.34</v>
      </c>
    </row>
    <row r="103" spans="1:5" x14ac:dyDescent="0.3">
      <c r="A103" t="s">
        <v>131</v>
      </c>
      <c r="B103">
        <v>1</v>
      </c>
      <c r="C103">
        <f t="shared" si="2"/>
        <v>1</v>
      </c>
      <c r="D103" t="str">
        <f t="shared" si="3"/>
        <v>Baraka Land Fence1</v>
      </c>
      <c r="E103">
        <v>2467026</v>
      </c>
    </row>
    <row r="104" spans="1:5" x14ac:dyDescent="0.3">
      <c r="A104" t="s">
        <v>131</v>
      </c>
      <c r="B104">
        <v>2</v>
      </c>
      <c r="C104">
        <f t="shared" si="2"/>
        <v>2</v>
      </c>
      <c r="D104" t="str">
        <f t="shared" si="3"/>
        <v>Baraka Land Fence2</v>
      </c>
      <c r="E104">
        <v>8497787.4600000009</v>
      </c>
    </row>
    <row r="105" spans="1:5" x14ac:dyDescent="0.3">
      <c r="A105" t="s">
        <v>131</v>
      </c>
      <c r="B105">
        <v>3</v>
      </c>
      <c r="C105">
        <f t="shared" si="2"/>
        <v>3</v>
      </c>
      <c r="D105" t="str">
        <f t="shared" si="3"/>
        <v>Baraka Land Fence3</v>
      </c>
      <c r="E105">
        <v>15418299.779999999</v>
      </c>
    </row>
    <row r="106" spans="1:5" x14ac:dyDescent="0.3">
      <c r="A106" t="s">
        <v>131</v>
      </c>
      <c r="B106">
        <v>4</v>
      </c>
      <c r="C106">
        <f t="shared" si="2"/>
        <v>4</v>
      </c>
      <c r="D106" t="str">
        <f t="shared" si="3"/>
        <v>Baraka Land Fence4</v>
      </c>
      <c r="E106">
        <v>6072172.6100000003</v>
      </c>
    </row>
    <row r="107" spans="1:5" x14ac:dyDescent="0.3">
      <c r="A107" t="s">
        <v>21</v>
      </c>
      <c r="B107">
        <v>2</v>
      </c>
      <c r="C107">
        <f t="shared" si="2"/>
        <v>2</v>
      </c>
      <c r="D107" t="str">
        <f t="shared" si="3"/>
        <v>Benban - Aswan2</v>
      </c>
      <c r="E107">
        <v>21842173.609999999</v>
      </c>
    </row>
    <row r="108" spans="1:5" x14ac:dyDescent="0.3">
      <c r="A108" t="s">
        <v>21</v>
      </c>
      <c r="B108">
        <v>3</v>
      </c>
      <c r="C108">
        <f t="shared" si="2"/>
        <v>3</v>
      </c>
      <c r="D108" t="str">
        <f t="shared" si="3"/>
        <v>Benban - Aswan3</v>
      </c>
      <c r="E108">
        <v>10577813.02</v>
      </c>
    </row>
    <row r="109" spans="1:5" x14ac:dyDescent="0.3">
      <c r="A109" t="s">
        <v>21</v>
      </c>
      <c r="B109">
        <v>4</v>
      </c>
      <c r="C109">
        <f t="shared" si="2"/>
        <v>4</v>
      </c>
      <c r="D109" t="str">
        <f t="shared" si="3"/>
        <v>Benban - Aswan4</v>
      </c>
      <c r="E109">
        <v>15006351.74</v>
      </c>
    </row>
    <row r="110" spans="1:5" x14ac:dyDescent="0.3">
      <c r="A110" t="s">
        <v>21</v>
      </c>
      <c r="B110">
        <v>5</v>
      </c>
      <c r="C110">
        <f t="shared" si="2"/>
        <v>5</v>
      </c>
      <c r="D110" t="str">
        <f t="shared" si="3"/>
        <v>Benban - Aswan5</v>
      </c>
      <c r="E110">
        <v>37440497.149999999</v>
      </c>
    </row>
    <row r="111" spans="1:5" x14ac:dyDescent="0.3">
      <c r="A111" t="s">
        <v>21</v>
      </c>
      <c r="B111">
        <v>6</v>
      </c>
      <c r="C111">
        <f t="shared" si="2"/>
        <v>6</v>
      </c>
      <c r="D111" t="str">
        <f t="shared" si="3"/>
        <v>Benban - Aswan6</v>
      </c>
      <c r="E111">
        <v>23886898.777526591</v>
      </c>
    </row>
    <row r="112" spans="1:5" x14ac:dyDescent="0.3">
      <c r="A112" t="s">
        <v>21</v>
      </c>
      <c r="B112">
        <v>7</v>
      </c>
      <c r="C112">
        <f t="shared" si="2"/>
        <v>7</v>
      </c>
      <c r="D112" t="str">
        <f t="shared" si="3"/>
        <v>Benban - Aswan7</v>
      </c>
      <c r="E112">
        <v>25237199.469354197</v>
      </c>
    </row>
    <row r="113" spans="1:5" x14ac:dyDescent="0.3">
      <c r="A113" t="s">
        <v>21</v>
      </c>
      <c r="B113">
        <v>8</v>
      </c>
      <c r="C113">
        <f t="shared" si="2"/>
        <v>8</v>
      </c>
      <c r="D113" t="str">
        <f t="shared" si="3"/>
        <v>Benban - Aswan8</v>
      </c>
      <c r="E113">
        <v>28236383.5818539</v>
      </c>
    </row>
    <row r="114" spans="1:5" x14ac:dyDescent="0.3">
      <c r="A114" t="s">
        <v>21</v>
      </c>
      <c r="B114">
        <v>9</v>
      </c>
      <c r="C114">
        <f t="shared" si="2"/>
        <v>9</v>
      </c>
      <c r="D114" t="str">
        <f t="shared" si="3"/>
        <v>Benban - Aswan9</v>
      </c>
      <c r="E114">
        <v>33103432.297799997</v>
      </c>
    </row>
    <row r="115" spans="1:5" x14ac:dyDescent="0.3">
      <c r="A115" t="s">
        <v>21</v>
      </c>
      <c r="B115">
        <v>10</v>
      </c>
      <c r="C115">
        <f t="shared" si="2"/>
        <v>10</v>
      </c>
      <c r="D115" t="str">
        <f t="shared" si="3"/>
        <v>Benban - Aswan10</v>
      </c>
      <c r="E115">
        <v>12102732.036000002</v>
      </c>
    </row>
    <row r="116" spans="1:5" x14ac:dyDescent="0.3">
      <c r="A116" t="s">
        <v>21</v>
      </c>
      <c r="B116">
        <v>11</v>
      </c>
      <c r="C116">
        <f t="shared" si="2"/>
        <v>11</v>
      </c>
      <c r="D116" t="str">
        <f t="shared" si="3"/>
        <v>Benban - Aswan11</v>
      </c>
      <c r="E116">
        <v>2222964.1737000002</v>
      </c>
    </row>
    <row r="117" spans="1:5" x14ac:dyDescent="0.3">
      <c r="A117" t="s">
        <v>21</v>
      </c>
      <c r="B117">
        <v>12</v>
      </c>
      <c r="C117">
        <f t="shared" si="2"/>
        <v>12</v>
      </c>
      <c r="D117" t="str">
        <f t="shared" si="3"/>
        <v>Benban - Aswan12</v>
      </c>
      <c r="E117">
        <v>16625097.353</v>
      </c>
    </row>
    <row r="118" spans="1:5" x14ac:dyDescent="0.3">
      <c r="A118" t="s">
        <v>21</v>
      </c>
      <c r="B118">
        <v>13</v>
      </c>
      <c r="C118">
        <f t="shared" si="2"/>
        <v>13</v>
      </c>
      <c r="D118" t="str">
        <f t="shared" si="3"/>
        <v>Benban - Aswan13</v>
      </c>
      <c r="E118">
        <v>36700.14</v>
      </c>
    </row>
    <row r="119" spans="1:5" x14ac:dyDescent="0.3">
      <c r="A119" t="s">
        <v>21</v>
      </c>
      <c r="B119">
        <v>14</v>
      </c>
      <c r="C119">
        <f t="shared" si="2"/>
        <v>14</v>
      </c>
      <c r="D119" t="str">
        <f t="shared" si="3"/>
        <v>Benban - Aswan14</v>
      </c>
      <c r="E119">
        <v>1174778.08</v>
      </c>
    </row>
    <row r="120" spans="1:5" x14ac:dyDescent="0.3">
      <c r="A120" t="s">
        <v>21</v>
      </c>
      <c r="B120">
        <v>1</v>
      </c>
      <c r="C120">
        <f t="shared" si="2"/>
        <v>1</v>
      </c>
      <c r="D120" t="str">
        <f t="shared" si="3"/>
        <v>Benban - Aswan1</v>
      </c>
      <c r="E120">
        <v>24677038.560000002</v>
      </c>
    </row>
    <row r="121" spans="1:5" x14ac:dyDescent="0.3">
      <c r="A121" t="s">
        <v>6</v>
      </c>
      <c r="B121">
        <v>14</v>
      </c>
      <c r="C121">
        <f t="shared" si="2"/>
        <v>14</v>
      </c>
      <c r="D121" t="str">
        <f t="shared" si="3"/>
        <v>Cement Plant14</v>
      </c>
      <c r="E121">
        <v>7309725</v>
      </c>
    </row>
    <row r="122" spans="1:5" x14ac:dyDescent="0.3">
      <c r="A122" t="s">
        <v>6</v>
      </c>
      <c r="B122">
        <v>15</v>
      </c>
      <c r="C122">
        <f t="shared" si="2"/>
        <v>15</v>
      </c>
      <c r="D122" t="str">
        <f t="shared" si="3"/>
        <v>Cement Plant15</v>
      </c>
      <c r="E122">
        <v>6696657.1238881946</v>
      </c>
    </row>
    <row r="123" spans="1:5" x14ac:dyDescent="0.3">
      <c r="A123" t="s">
        <v>6</v>
      </c>
      <c r="B123">
        <v>16</v>
      </c>
      <c r="C123">
        <f t="shared" si="2"/>
        <v>16</v>
      </c>
      <c r="D123" t="str">
        <f t="shared" si="3"/>
        <v>Cement Plant16</v>
      </c>
      <c r="E123">
        <v>6990595.3607028425</v>
      </c>
    </row>
    <row r="124" spans="1:5" x14ac:dyDescent="0.3">
      <c r="A124" t="s">
        <v>6</v>
      </c>
      <c r="B124">
        <v>17</v>
      </c>
      <c r="C124">
        <f t="shared" si="2"/>
        <v>17</v>
      </c>
      <c r="D124" t="str">
        <f t="shared" si="3"/>
        <v>Cement Plant17</v>
      </c>
      <c r="E124">
        <v>7424114.8338806629</v>
      </c>
    </row>
    <row r="125" spans="1:5" x14ac:dyDescent="0.3">
      <c r="A125" t="s">
        <v>6</v>
      </c>
      <c r="B125">
        <v>18</v>
      </c>
      <c r="C125">
        <f t="shared" si="2"/>
        <v>18</v>
      </c>
      <c r="D125" t="str">
        <f t="shared" si="3"/>
        <v>Cement Plant18</v>
      </c>
      <c r="E125">
        <v>6925479.9129486382</v>
      </c>
    </row>
    <row r="126" spans="1:5" x14ac:dyDescent="0.3">
      <c r="A126" t="s">
        <v>6</v>
      </c>
      <c r="B126">
        <v>19</v>
      </c>
      <c r="C126">
        <f t="shared" si="2"/>
        <v>19</v>
      </c>
      <c r="D126" t="str">
        <f t="shared" si="3"/>
        <v>Cement Plant19</v>
      </c>
      <c r="E126">
        <v>12791497.795659401</v>
      </c>
    </row>
    <row r="127" spans="1:5" x14ac:dyDescent="0.3">
      <c r="A127" t="s">
        <v>6</v>
      </c>
      <c r="B127">
        <v>20</v>
      </c>
      <c r="C127">
        <f t="shared" si="2"/>
        <v>20</v>
      </c>
      <c r="D127" t="str">
        <f t="shared" si="3"/>
        <v>Cement Plant20</v>
      </c>
      <c r="E127">
        <v>10152661.359999999</v>
      </c>
    </row>
    <row r="128" spans="1:5" x14ac:dyDescent="0.3">
      <c r="A128" t="s">
        <v>161</v>
      </c>
      <c r="B128">
        <v>3</v>
      </c>
      <c r="C128">
        <f t="shared" si="2"/>
        <v>3</v>
      </c>
      <c r="D128" t="str">
        <f t="shared" si="3"/>
        <v>Cement Plant -Last Claim3</v>
      </c>
      <c r="E128">
        <v>5224000</v>
      </c>
    </row>
    <row r="129" spans="1:5" x14ac:dyDescent="0.3">
      <c r="A129" t="s">
        <v>50</v>
      </c>
      <c r="B129">
        <v>1</v>
      </c>
      <c r="C129">
        <f t="shared" si="2"/>
        <v>1</v>
      </c>
      <c r="D129" t="str">
        <f t="shared" si="3"/>
        <v>CFC1</v>
      </c>
      <c r="E129">
        <v>6200445.3700000001</v>
      </c>
    </row>
    <row r="130" spans="1:5" x14ac:dyDescent="0.3">
      <c r="A130" t="s">
        <v>50</v>
      </c>
      <c r="B130">
        <v>2</v>
      </c>
      <c r="C130">
        <f t="shared" si="2"/>
        <v>2</v>
      </c>
      <c r="D130" t="str">
        <f t="shared" si="3"/>
        <v>CFC2</v>
      </c>
      <c r="E130">
        <v>17105598.329999998</v>
      </c>
    </row>
    <row r="131" spans="1:5" x14ac:dyDescent="0.3">
      <c r="A131" t="s">
        <v>50</v>
      </c>
      <c r="B131">
        <v>3</v>
      </c>
      <c r="C131">
        <f t="shared" ref="C131:C194" si="4">ROUNDDOWN(B131,0)</f>
        <v>3</v>
      </c>
      <c r="D131" t="str">
        <f t="shared" ref="D131:D194" si="5">A131&amp;C131</f>
        <v>CFC3</v>
      </c>
      <c r="E131">
        <v>12263695.26</v>
      </c>
    </row>
    <row r="132" spans="1:5" x14ac:dyDescent="0.3">
      <c r="A132" t="s">
        <v>50</v>
      </c>
      <c r="B132">
        <v>4</v>
      </c>
      <c r="C132">
        <f t="shared" si="4"/>
        <v>4</v>
      </c>
      <c r="D132" t="str">
        <f t="shared" si="5"/>
        <v>CFC4</v>
      </c>
      <c r="E132">
        <v>32660833.579999998</v>
      </c>
    </row>
    <row r="133" spans="1:5" x14ac:dyDescent="0.3">
      <c r="A133" t="s">
        <v>50</v>
      </c>
      <c r="B133">
        <v>5</v>
      </c>
      <c r="C133">
        <f t="shared" si="4"/>
        <v>5</v>
      </c>
      <c r="D133" t="str">
        <f t="shared" si="5"/>
        <v>CFC5</v>
      </c>
      <c r="E133">
        <v>24749111.949999999</v>
      </c>
    </row>
    <row r="134" spans="1:5" x14ac:dyDescent="0.3">
      <c r="A134" t="s">
        <v>50</v>
      </c>
      <c r="B134">
        <v>6</v>
      </c>
      <c r="C134">
        <f t="shared" si="4"/>
        <v>6</v>
      </c>
      <c r="D134" t="str">
        <f t="shared" si="5"/>
        <v>CFC6</v>
      </c>
      <c r="E134">
        <v>31500278.620000001</v>
      </c>
    </row>
    <row r="135" spans="1:5" x14ac:dyDescent="0.3">
      <c r="A135" t="s">
        <v>50</v>
      </c>
      <c r="B135">
        <v>7</v>
      </c>
      <c r="C135">
        <f t="shared" si="4"/>
        <v>7</v>
      </c>
      <c r="D135" t="str">
        <f t="shared" si="5"/>
        <v>CFC7</v>
      </c>
      <c r="E135">
        <v>19510038</v>
      </c>
    </row>
    <row r="136" spans="1:5" x14ac:dyDescent="0.3">
      <c r="A136" t="s">
        <v>50</v>
      </c>
      <c r="B136">
        <v>8</v>
      </c>
      <c r="C136">
        <f t="shared" si="4"/>
        <v>8</v>
      </c>
      <c r="D136" t="str">
        <f t="shared" si="5"/>
        <v>CFC8</v>
      </c>
      <c r="E136">
        <v>21459124.497042954</v>
      </c>
    </row>
    <row r="137" spans="1:5" x14ac:dyDescent="0.3">
      <c r="A137" t="s">
        <v>50</v>
      </c>
      <c r="B137">
        <v>9</v>
      </c>
      <c r="C137">
        <f t="shared" si="4"/>
        <v>9</v>
      </c>
      <c r="D137" t="str">
        <f t="shared" si="5"/>
        <v>CFC9</v>
      </c>
      <c r="E137">
        <v>24499895.82</v>
      </c>
    </row>
    <row r="138" spans="1:5" x14ac:dyDescent="0.3">
      <c r="A138" t="s">
        <v>50</v>
      </c>
      <c r="B138">
        <v>10</v>
      </c>
      <c r="C138">
        <f t="shared" si="4"/>
        <v>10</v>
      </c>
      <c r="D138" t="str">
        <f t="shared" si="5"/>
        <v>CFC10</v>
      </c>
      <c r="E138">
        <v>39448595.840000004</v>
      </c>
    </row>
    <row r="139" spans="1:5" x14ac:dyDescent="0.3">
      <c r="A139" t="s">
        <v>50</v>
      </c>
      <c r="B139">
        <v>11</v>
      </c>
      <c r="C139">
        <f t="shared" si="4"/>
        <v>11</v>
      </c>
      <c r="D139" t="str">
        <f t="shared" si="5"/>
        <v>CFC11</v>
      </c>
      <c r="E139">
        <v>18030565.73</v>
      </c>
    </row>
    <row r="140" spans="1:5" x14ac:dyDescent="0.3">
      <c r="A140" t="s">
        <v>50</v>
      </c>
      <c r="B140">
        <v>12</v>
      </c>
      <c r="C140">
        <f t="shared" si="4"/>
        <v>12</v>
      </c>
      <c r="D140" t="str">
        <f t="shared" si="5"/>
        <v>CFC12</v>
      </c>
      <c r="E140">
        <v>29691194.975678496</v>
      </c>
    </row>
    <row r="141" spans="1:5" x14ac:dyDescent="0.3">
      <c r="A141" t="s">
        <v>50</v>
      </c>
      <c r="B141">
        <v>13</v>
      </c>
      <c r="C141">
        <f t="shared" si="4"/>
        <v>13</v>
      </c>
      <c r="D141" t="str">
        <f t="shared" si="5"/>
        <v>CFC13</v>
      </c>
      <c r="E141">
        <v>23213756.670000002</v>
      </c>
    </row>
    <row r="142" spans="1:5" x14ac:dyDescent="0.3">
      <c r="A142" t="s">
        <v>50</v>
      </c>
      <c r="B142">
        <v>14</v>
      </c>
      <c r="C142">
        <f t="shared" si="4"/>
        <v>14</v>
      </c>
      <c r="D142" t="str">
        <f t="shared" si="5"/>
        <v>CFC14</v>
      </c>
      <c r="E142">
        <v>19708943.719999999</v>
      </c>
    </row>
    <row r="143" spans="1:5" x14ac:dyDescent="0.3">
      <c r="A143" t="s">
        <v>50</v>
      </c>
      <c r="B143">
        <v>15</v>
      </c>
      <c r="C143">
        <f t="shared" si="4"/>
        <v>15</v>
      </c>
      <c r="D143" t="str">
        <f t="shared" si="5"/>
        <v>CFC15</v>
      </c>
      <c r="E143">
        <v>40379659.898477204</v>
      </c>
    </row>
    <row r="144" spans="1:5" x14ac:dyDescent="0.3">
      <c r="A144" t="s">
        <v>50</v>
      </c>
      <c r="B144">
        <v>16</v>
      </c>
      <c r="C144">
        <f t="shared" si="4"/>
        <v>16</v>
      </c>
      <c r="D144" t="str">
        <f t="shared" si="5"/>
        <v>CFC16</v>
      </c>
      <c r="E144">
        <v>22871121.16</v>
      </c>
    </row>
    <row r="145" spans="1:5" x14ac:dyDescent="0.3">
      <c r="A145" t="s">
        <v>50</v>
      </c>
      <c r="B145">
        <v>17</v>
      </c>
      <c r="C145">
        <f t="shared" si="4"/>
        <v>17</v>
      </c>
      <c r="D145" t="str">
        <f t="shared" si="5"/>
        <v>CFC17</v>
      </c>
      <c r="E145">
        <v>15047803.35</v>
      </c>
    </row>
    <row r="146" spans="1:5" x14ac:dyDescent="0.3">
      <c r="A146" t="s">
        <v>50</v>
      </c>
      <c r="B146">
        <v>18</v>
      </c>
      <c r="C146">
        <f t="shared" si="4"/>
        <v>18</v>
      </c>
      <c r="D146" t="str">
        <f t="shared" si="5"/>
        <v>CFC18</v>
      </c>
      <c r="E146">
        <v>12196441.119999999</v>
      </c>
    </row>
    <row r="147" spans="1:5" x14ac:dyDescent="0.3">
      <c r="A147" t="s">
        <v>50</v>
      </c>
      <c r="B147">
        <v>19</v>
      </c>
      <c r="C147">
        <f t="shared" si="4"/>
        <v>19</v>
      </c>
      <c r="D147" t="str">
        <f t="shared" si="5"/>
        <v>CFC19</v>
      </c>
      <c r="E147">
        <v>14008565.699999999</v>
      </c>
    </row>
    <row r="148" spans="1:5" x14ac:dyDescent="0.3">
      <c r="A148" t="s">
        <v>50</v>
      </c>
      <c r="B148">
        <v>20</v>
      </c>
      <c r="C148">
        <f t="shared" si="4"/>
        <v>20</v>
      </c>
      <c r="D148" t="str">
        <f t="shared" si="5"/>
        <v>CFC20</v>
      </c>
      <c r="E148">
        <v>23721354.77</v>
      </c>
    </row>
    <row r="149" spans="1:5" x14ac:dyDescent="0.3">
      <c r="A149" t="s">
        <v>50</v>
      </c>
      <c r="B149">
        <v>21</v>
      </c>
      <c r="C149">
        <f t="shared" si="4"/>
        <v>21</v>
      </c>
      <c r="D149" t="str">
        <f t="shared" si="5"/>
        <v>CFC21</v>
      </c>
      <c r="E149">
        <v>17156725.120000001</v>
      </c>
    </row>
    <row r="150" spans="1:5" x14ac:dyDescent="0.3">
      <c r="A150" t="s">
        <v>50</v>
      </c>
      <c r="B150">
        <v>22</v>
      </c>
      <c r="C150">
        <f t="shared" si="4"/>
        <v>22</v>
      </c>
      <c r="D150" t="str">
        <f t="shared" si="5"/>
        <v>CFC22</v>
      </c>
      <c r="E150">
        <v>13410069.82</v>
      </c>
    </row>
    <row r="151" spans="1:5" x14ac:dyDescent="0.3">
      <c r="A151" t="s">
        <v>50</v>
      </c>
      <c r="B151">
        <v>23</v>
      </c>
      <c r="C151">
        <f t="shared" si="4"/>
        <v>23</v>
      </c>
      <c r="D151" t="str">
        <f t="shared" si="5"/>
        <v>CFC23</v>
      </c>
      <c r="E151">
        <v>15440459.23</v>
      </c>
    </row>
    <row r="152" spans="1:5" x14ac:dyDescent="0.3">
      <c r="A152" t="s">
        <v>50</v>
      </c>
      <c r="B152">
        <v>24</v>
      </c>
      <c r="C152">
        <f t="shared" si="4"/>
        <v>24</v>
      </c>
      <c r="D152" t="str">
        <f t="shared" si="5"/>
        <v>CFC24</v>
      </c>
      <c r="E152">
        <v>7464480.3499999996</v>
      </c>
    </row>
    <row r="153" spans="1:5" x14ac:dyDescent="0.3">
      <c r="A153" t="s">
        <v>50</v>
      </c>
      <c r="B153">
        <v>25</v>
      </c>
      <c r="C153">
        <f t="shared" si="4"/>
        <v>25</v>
      </c>
      <c r="D153" t="str">
        <f t="shared" si="5"/>
        <v>CFC25</v>
      </c>
      <c r="E153">
        <v>9682524.4600000009</v>
      </c>
    </row>
    <row r="154" spans="1:5" x14ac:dyDescent="0.3">
      <c r="A154" t="s">
        <v>50</v>
      </c>
      <c r="B154">
        <v>26</v>
      </c>
      <c r="C154">
        <f t="shared" si="4"/>
        <v>26</v>
      </c>
      <c r="D154" t="str">
        <f t="shared" si="5"/>
        <v>CFC26</v>
      </c>
      <c r="E154">
        <v>2397254.3032504916</v>
      </c>
    </row>
    <row r="155" spans="1:5" x14ac:dyDescent="0.3">
      <c r="A155" t="s">
        <v>50</v>
      </c>
      <c r="B155">
        <v>27</v>
      </c>
      <c r="C155">
        <f t="shared" si="4"/>
        <v>27</v>
      </c>
      <c r="D155" t="str">
        <f t="shared" si="5"/>
        <v>CFC27</v>
      </c>
      <c r="E155">
        <v>10793868.640000001</v>
      </c>
    </row>
    <row r="156" spans="1:5" x14ac:dyDescent="0.3">
      <c r="A156" t="s">
        <v>50</v>
      </c>
      <c r="B156">
        <v>28</v>
      </c>
      <c r="C156">
        <f t="shared" si="4"/>
        <v>28</v>
      </c>
      <c r="D156" t="str">
        <f t="shared" si="5"/>
        <v>CFC28</v>
      </c>
      <c r="E156">
        <v>10367935.310000001</v>
      </c>
    </row>
    <row r="157" spans="1:5" x14ac:dyDescent="0.3">
      <c r="A157" t="s">
        <v>50</v>
      </c>
      <c r="B157">
        <v>29</v>
      </c>
      <c r="C157">
        <f t="shared" si="4"/>
        <v>29</v>
      </c>
      <c r="D157" t="str">
        <f t="shared" si="5"/>
        <v>CFC29</v>
      </c>
      <c r="E157">
        <v>15034318.270318339</v>
      </c>
    </row>
    <row r="158" spans="1:5" x14ac:dyDescent="0.3">
      <c r="A158" t="s">
        <v>212</v>
      </c>
      <c r="B158">
        <v>1</v>
      </c>
      <c r="C158">
        <f t="shared" si="4"/>
        <v>1</v>
      </c>
      <c r="D158" t="str">
        <f t="shared" si="5"/>
        <v>CFC - Final Retention1</v>
      </c>
      <c r="E158">
        <v>12637074.779999999</v>
      </c>
    </row>
    <row r="159" spans="1:5" x14ac:dyDescent="0.3">
      <c r="A159" t="s">
        <v>50</v>
      </c>
      <c r="B159">
        <v>1</v>
      </c>
      <c r="C159">
        <f t="shared" si="4"/>
        <v>1</v>
      </c>
      <c r="D159" t="str">
        <f t="shared" si="5"/>
        <v>CFC1</v>
      </c>
      <c r="E159">
        <v>62134944.549999997</v>
      </c>
    </row>
    <row r="160" spans="1:5" x14ac:dyDescent="0.3">
      <c r="A160" t="s">
        <v>50</v>
      </c>
      <c r="B160">
        <v>2</v>
      </c>
      <c r="C160">
        <f t="shared" si="4"/>
        <v>2</v>
      </c>
      <c r="D160" t="str">
        <f t="shared" si="5"/>
        <v>CFC2</v>
      </c>
      <c r="E160">
        <v>31067472</v>
      </c>
    </row>
    <row r="161" spans="1:5" x14ac:dyDescent="0.3">
      <c r="A161" t="s">
        <v>263</v>
      </c>
      <c r="B161">
        <v>1</v>
      </c>
      <c r="C161">
        <f t="shared" si="4"/>
        <v>1</v>
      </c>
      <c r="D161" t="str">
        <f t="shared" si="5"/>
        <v>Comoros1</v>
      </c>
      <c r="E161">
        <v>3891360.8</v>
      </c>
    </row>
    <row r="162" spans="1:5" x14ac:dyDescent="0.3">
      <c r="A162" t="s">
        <v>128</v>
      </c>
      <c r="B162">
        <v>1</v>
      </c>
      <c r="C162">
        <f t="shared" si="4"/>
        <v>1</v>
      </c>
      <c r="D162" t="str">
        <f t="shared" si="5"/>
        <v>Comoros - Off Shore1</v>
      </c>
      <c r="E162">
        <v>2555388</v>
      </c>
    </row>
    <row r="163" spans="1:5" x14ac:dyDescent="0.3">
      <c r="A163" t="s">
        <v>128</v>
      </c>
      <c r="B163">
        <v>2</v>
      </c>
      <c r="C163">
        <f t="shared" si="4"/>
        <v>2</v>
      </c>
      <c r="D163" t="str">
        <f t="shared" si="5"/>
        <v>Comoros - Off Shore2</v>
      </c>
      <c r="E163">
        <v>910154</v>
      </c>
    </row>
    <row r="164" spans="1:5" x14ac:dyDescent="0.3">
      <c r="A164" t="s">
        <v>129</v>
      </c>
      <c r="B164">
        <v>1</v>
      </c>
      <c r="C164">
        <f t="shared" si="4"/>
        <v>1</v>
      </c>
      <c r="D164" t="str">
        <f t="shared" si="5"/>
        <v>Comoros - On Shore1</v>
      </c>
      <c r="E164">
        <v>830840.75</v>
      </c>
    </row>
    <row r="165" spans="1:5" x14ac:dyDescent="0.3">
      <c r="A165" t="s">
        <v>129</v>
      </c>
      <c r="B165">
        <v>2</v>
      </c>
      <c r="C165">
        <f t="shared" si="4"/>
        <v>2</v>
      </c>
      <c r="D165" t="str">
        <f t="shared" si="5"/>
        <v>Comoros - On Shore2</v>
      </c>
      <c r="E165">
        <v>405450.99</v>
      </c>
    </row>
    <row r="166" spans="1:5" x14ac:dyDescent="0.3">
      <c r="A166" t="s">
        <v>129</v>
      </c>
      <c r="B166">
        <v>1</v>
      </c>
      <c r="C166">
        <f t="shared" si="4"/>
        <v>1</v>
      </c>
      <c r="D166" t="str">
        <f t="shared" si="5"/>
        <v>Comoros - On Shore1</v>
      </c>
      <c r="E166">
        <v>263708.26</v>
      </c>
    </row>
    <row r="167" spans="1:5" x14ac:dyDescent="0.3">
      <c r="A167" t="s">
        <v>116</v>
      </c>
      <c r="B167">
        <v>1</v>
      </c>
      <c r="C167">
        <f t="shared" si="4"/>
        <v>1</v>
      </c>
      <c r="D167" t="str">
        <f t="shared" si="5"/>
        <v>Creeks - URBN K1</v>
      </c>
      <c r="E167">
        <v>10729515</v>
      </c>
    </row>
    <row r="168" spans="1:5" x14ac:dyDescent="0.3">
      <c r="A168" t="s">
        <v>116</v>
      </c>
      <c r="B168">
        <v>2</v>
      </c>
      <c r="C168">
        <f t="shared" si="4"/>
        <v>2</v>
      </c>
      <c r="D168" t="str">
        <f t="shared" si="5"/>
        <v>Creeks - URBN K2</v>
      </c>
      <c r="E168">
        <v>3863139</v>
      </c>
    </row>
    <row r="169" spans="1:5" x14ac:dyDescent="0.3">
      <c r="A169" t="s">
        <v>116</v>
      </c>
      <c r="B169">
        <v>3</v>
      </c>
      <c r="C169">
        <f t="shared" si="4"/>
        <v>3</v>
      </c>
      <c r="D169" t="str">
        <f t="shared" si="5"/>
        <v>Creeks - URBN K3</v>
      </c>
      <c r="E169">
        <v>21808950</v>
      </c>
    </row>
    <row r="170" spans="1:5" x14ac:dyDescent="0.3">
      <c r="A170" t="s">
        <v>116</v>
      </c>
      <c r="B170">
        <v>4</v>
      </c>
      <c r="C170">
        <f t="shared" si="4"/>
        <v>4</v>
      </c>
      <c r="D170" t="str">
        <f t="shared" si="5"/>
        <v>Creeks - URBN K4</v>
      </c>
      <c r="E170">
        <v>8830426</v>
      </c>
    </row>
    <row r="171" spans="1:5" x14ac:dyDescent="0.3">
      <c r="A171" t="s">
        <v>116</v>
      </c>
      <c r="B171">
        <v>5</v>
      </c>
      <c r="C171">
        <f t="shared" si="4"/>
        <v>5</v>
      </c>
      <c r="D171" t="str">
        <f t="shared" si="5"/>
        <v>Creeks - URBN K5</v>
      </c>
      <c r="E171">
        <v>13533059</v>
      </c>
    </row>
    <row r="172" spans="1:5" x14ac:dyDescent="0.3">
      <c r="A172" t="s">
        <v>116</v>
      </c>
      <c r="B172">
        <v>6</v>
      </c>
      <c r="C172">
        <f t="shared" si="4"/>
        <v>6</v>
      </c>
      <c r="D172" t="str">
        <f t="shared" si="5"/>
        <v>Creeks - URBN K6</v>
      </c>
      <c r="E172">
        <v>19608847</v>
      </c>
    </row>
    <row r="173" spans="1:5" x14ac:dyDescent="0.3">
      <c r="A173" t="s">
        <v>116</v>
      </c>
      <c r="B173">
        <v>7</v>
      </c>
      <c r="C173">
        <f t="shared" si="4"/>
        <v>7</v>
      </c>
      <c r="D173" t="str">
        <f t="shared" si="5"/>
        <v>Creeks - URBN K7</v>
      </c>
      <c r="E173">
        <v>16761479</v>
      </c>
    </row>
    <row r="174" spans="1:5" x14ac:dyDescent="0.3">
      <c r="A174" t="s">
        <v>116</v>
      </c>
      <c r="B174">
        <v>8</v>
      </c>
      <c r="C174">
        <f t="shared" si="4"/>
        <v>8</v>
      </c>
      <c r="D174" t="str">
        <f t="shared" si="5"/>
        <v>Creeks - URBN K8</v>
      </c>
      <c r="E174">
        <v>16707965</v>
      </c>
    </row>
    <row r="175" spans="1:5" x14ac:dyDescent="0.3">
      <c r="A175" t="s">
        <v>116</v>
      </c>
      <c r="B175">
        <v>9</v>
      </c>
      <c r="C175">
        <f t="shared" si="4"/>
        <v>9</v>
      </c>
      <c r="D175" t="str">
        <f t="shared" si="5"/>
        <v>Creeks - URBN K9</v>
      </c>
      <c r="E175">
        <v>16997068</v>
      </c>
    </row>
    <row r="176" spans="1:5" x14ac:dyDescent="0.3">
      <c r="A176" t="s">
        <v>116</v>
      </c>
      <c r="B176">
        <v>10</v>
      </c>
      <c r="C176">
        <f t="shared" si="4"/>
        <v>10</v>
      </c>
      <c r="D176" t="str">
        <f t="shared" si="5"/>
        <v>Creeks - URBN K10</v>
      </c>
      <c r="E176">
        <v>19246723</v>
      </c>
    </row>
    <row r="177" spans="1:5" x14ac:dyDescent="0.3">
      <c r="A177" t="s">
        <v>116</v>
      </c>
      <c r="B177">
        <v>11</v>
      </c>
      <c r="C177">
        <f t="shared" si="4"/>
        <v>11</v>
      </c>
      <c r="D177" t="str">
        <f t="shared" si="5"/>
        <v>Creeks - URBN K11</v>
      </c>
      <c r="E177">
        <v>11569432</v>
      </c>
    </row>
    <row r="178" spans="1:5" x14ac:dyDescent="0.3">
      <c r="A178" t="s">
        <v>116</v>
      </c>
      <c r="B178">
        <v>12</v>
      </c>
      <c r="C178">
        <f t="shared" si="4"/>
        <v>12</v>
      </c>
      <c r="D178" t="str">
        <f t="shared" si="5"/>
        <v>Creeks - URBN K12</v>
      </c>
      <c r="E178">
        <v>8618325</v>
      </c>
    </row>
    <row r="179" spans="1:5" x14ac:dyDescent="0.3">
      <c r="A179" t="s">
        <v>116</v>
      </c>
      <c r="B179">
        <v>13</v>
      </c>
      <c r="C179">
        <f t="shared" si="4"/>
        <v>13</v>
      </c>
      <c r="D179" t="str">
        <f t="shared" si="5"/>
        <v>Creeks - URBN K13</v>
      </c>
      <c r="E179">
        <v>23221916</v>
      </c>
    </row>
    <row r="180" spans="1:5" x14ac:dyDescent="0.3">
      <c r="A180" t="s">
        <v>116</v>
      </c>
      <c r="B180">
        <v>14</v>
      </c>
      <c r="C180">
        <f t="shared" si="4"/>
        <v>14</v>
      </c>
      <c r="D180" t="str">
        <f t="shared" si="5"/>
        <v>Creeks - URBN K14</v>
      </c>
      <c r="E180">
        <v>6223873.1900000004</v>
      </c>
    </row>
    <row r="181" spans="1:5" x14ac:dyDescent="0.3">
      <c r="A181" t="s">
        <v>116</v>
      </c>
      <c r="B181">
        <v>15</v>
      </c>
      <c r="C181">
        <f t="shared" si="4"/>
        <v>15</v>
      </c>
      <c r="D181" t="str">
        <f t="shared" si="5"/>
        <v>Creeks - URBN K15</v>
      </c>
      <c r="E181">
        <v>10206848</v>
      </c>
    </row>
    <row r="182" spans="1:5" x14ac:dyDescent="0.3">
      <c r="A182" t="s">
        <v>116</v>
      </c>
      <c r="B182">
        <v>16</v>
      </c>
      <c r="C182">
        <f t="shared" si="4"/>
        <v>16</v>
      </c>
      <c r="D182" t="str">
        <f t="shared" si="5"/>
        <v>Creeks - URBN K16</v>
      </c>
      <c r="E182">
        <v>6345314</v>
      </c>
    </row>
    <row r="183" spans="1:5" x14ac:dyDescent="0.3">
      <c r="A183" t="s">
        <v>116</v>
      </c>
      <c r="B183">
        <v>17</v>
      </c>
      <c r="C183">
        <f t="shared" si="4"/>
        <v>17</v>
      </c>
      <c r="D183" t="str">
        <f t="shared" si="5"/>
        <v>Creeks - URBN K17</v>
      </c>
      <c r="E183">
        <v>8554807</v>
      </c>
    </row>
    <row r="184" spans="1:5" x14ac:dyDescent="0.3">
      <c r="A184" t="s">
        <v>116</v>
      </c>
      <c r="B184">
        <v>18</v>
      </c>
      <c r="C184">
        <f t="shared" si="4"/>
        <v>18</v>
      </c>
      <c r="D184" t="str">
        <f t="shared" si="5"/>
        <v>Creeks - URBN K18</v>
      </c>
      <c r="E184">
        <v>9363450</v>
      </c>
    </row>
    <row r="185" spans="1:5" x14ac:dyDescent="0.3">
      <c r="A185" t="s">
        <v>116</v>
      </c>
      <c r="B185">
        <v>1</v>
      </c>
      <c r="C185">
        <f t="shared" si="4"/>
        <v>1</v>
      </c>
      <c r="D185" t="str">
        <f t="shared" si="5"/>
        <v>Creeks - URBN K1</v>
      </c>
      <c r="E185">
        <v>25000000</v>
      </c>
    </row>
    <row r="186" spans="1:5" x14ac:dyDescent="0.3">
      <c r="A186" t="s">
        <v>116</v>
      </c>
      <c r="B186">
        <v>1</v>
      </c>
      <c r="C186">
        <f t="shared" si="4"/>
        <v>1</v>
      </c>
      <c r="D186" t="str">
        <f t="shared" si="5"/>
        <v>Creeks - URBN K1</v>
      </c>
      <c r="E186">
        <v>57750000</v>
      </c>
    </row>
    <row r="187" spans="1:5" x14ac:dyDescent="0.3">
      <c r="A187" t="s">
        <v>150</v>
      </c>
      <c r="B187">
        <v>2</v>
      </c>
      <c r="C187">
        <f t="shared" si="4"/>
        <v>2</v>
      </c>
      <c r="D187" t="str">
        <f t="shared" si="5"/>
        <v>Damietta Port - Civil2</v>
      </c>
      <c r="E187">
        <v>1520770.91</v>
      </c>
    </row>
    <row r="188" spans="1:5" x14ac:dyDescent="0.3">
      <c r="A188" t="s">
        <v>150</v>
      </c>
      <c r="B188">
        <v>3</v>
      </c>
      <c r="C188">
        <f t="shared" si="4"/>
        <v>3</v>
      </c>
      <c r="D188" t="str">
        <f t="shared" si="5"/>
        <v>Damietta Port - Civil3</v>
      </c>
      <c r="E188">
        <v>1496696.18</v>
      </c>
    </row>
    <row r="189" spans="1:5" x14ac:dyDescent="0.3">
      <c r="A189" t="s">
        <v>150</v>
      </c>
      <c r="B189">
        <v>1</v>
      </c>
      <c r="C189">
        <f t="shared" si="4"/>
        <v>1</v>
      </c>
      <c r="D189" t="str">
        <f t="shared" si="5"/>
        <v>Damietta Port - Civil1</v>
      </c>
      <c r="E189">
        <v>4058690.9</v>
      </c>
    </row>
    <row r="190" spans="1:5" x14ac:dyDescent="0.3">
      <c r="A190" t="s">
        <v>248</v>
      </c>
      <c r="B190">
        <v>1</v>
      </c>
      <c r="C190">
        <f t="shared" si="4"/>
        <v>1</v>
      </c>
      <c r="D190" t="str">
        <f t="shared" si="5"/>
        <v>Damietta Port - Infra1</v>
      </c>
      <c r="E190">
        <v>6541975.2199999997</v>
      </c>
    </row>
    <row r="191" spans="1:5" x14ac:dyDescent="0.3">
      <c r="A191" t="s">
        <v>30</v>
      </c>
      <c r="B191">
        <v>1</v>
      </c>
      <c r="C191">
        <f t="shared" si="4"/>
        <v>1</v>
      </c>
      <c r="D191" t="str">
        <f t="shared" si="5"/>
        <v>DP World Sokhna1</v>
      </c>
      <c r="E191">
        <v>15998139</v>
      </c>
    </row>
    <row r="192" spans="1:5" x14ac:dyDescent="0.3">
      <c r="A192" t="s">
        <v>30</v>
      </c>
      <c r="B192">
        <v>2</v>
      </c>
      <c r="C192">
        <f t="shared" si="4"/>
        <v>2</v>
      </c>
      <c r="D192" t="str">
        <f t="shared" si="5"/>
        <v>DP World Sokhna2</v>
      </c>
      <c r="E192">
        <v>18062199.23</v>
      </c>
    </row>
    <row r="193" spans="1:5" x14ac:dyDescent="0.3">
      <c r="A193" t="s">
        <v>30</v>
      </c>
      <c r="B193">
        <v>3</v>
      </c>
      <c r="C193">
        <f t="shared" si="4"/>
        <v>3</v>
      </c>
      <c r="D193" t="str">
        <f t="shared" si="5"/>
        <v>DP World Sokhna3</v>
      </c>
      <c r="E193">
        <v>15357944.029999999</v>
      </c>
    </row>
    <row r="194" spans="1:5" x14ac:dyDescent="0.3">
      <c r="A194" t="s">
        <v>30</v>
      </c>
      <c r="B194">
        <v>4</v>
      </c>
      <c r="C194">
        <f t="shared" si="4"/>
        <v>4</v>
      </c>
      <c r="D194" t="str">
        <f t="shared" si="5"/>
        <v>DP World Sokhna4</v>
      </c>
      <c r="E194">
        <v>27940477.280000001</v>
      </c>
    </row>
    <row r="195" spans="1:5" x14ac:dyDescent="0.3">
      <c r="A195" t="s">
        <v>30</v>
      </c>
      <c r="B195">
        <v>5</v>
      </c>
      <c r="C195">
        <f t="shared" ref="C195:C258" si="6">ROUNDDOWN(B195,0)</f>
        <v>5</v>
      </c>
      <c r="D195" t="str">
        <f t="shared" ref="D195:D258" si="7">A195&amp;C195</f>
        <v>DP World Sokhna5</v>
      </c>
      <c r="E195">
        <v>13161622.85</v>
      </c>
    </row>
    <row r="196" spans="1:5" x14ac:dyDescent="0.3">
      <c r="A196" t="s">
        <v>30</v>
      </c>
      <c r="B196">
        <v>6</v>
      </c>
      <c r="C196">
        <f t="shared" si="6"/>
        <v>6</v>
      </c>
      <c r="D196" t="str">
        <f t="shared" si="7"/>
        <v>DP World Sokhna6</v>
      </c>
      <c r="E196">
        <v>24492163.719999999</v>
      </c>
    </row>
    <row r="197" spans="1:5" x14ac:dyDescent="0.3">
      <c r="A197" t="s">
        <v>30</v>
      </c>
      <c r="B197">
        <v>7</v>
      </c>
      <c r="C197">
        <f t="shared" si="6"/>
        <v>7</v>
      </c>
      <c r="D197" t="str">
        <f t="shared" si="7"/>
        <v>DP World Sokhna7</v>
      </c>
      <c r="E197">
        <v>29974844.16</v>
      </c>
    </row>
    <row r="198" spans="1:5" x14ac:dyDescent="0.3">
      <c r="A198" t="s">
        <v>30</v>
      </c>
      <c r="B198">
        <v>8</v>
      </c>
      <c r="C198">
        <f t="shared" si="6"/>
        <v>8</v>
      </c>
      <c r="D198" t="str">
        <f t="shared" si="7"/>
        <v>DP World Sokhna8</v>
      </c>
      <c r="E198">
        <v>29128813.98</v>
      </c>
    </row>
    <row r="199" spans="1:5" x14ac:dyDescent="0.3">
      <c r="A199" t="s">
        <v>30</v>
      </c>
      <c r="B199">
        <v>9</v>
      </c>
      <c r="C199">
        <f t="shared" si="6"/>
        <v>9</v>
      </c>
      <c r="D199" t="str">
        <f t="shared" si="7"/>
        <v>DP World Sokhna9</v>
      </c>
      <c r="E199">
        <v>40031882.729999997</v>
      </c>
    </row>
    <row r="200" spans="1:5" x14ac:dyDescent="0.3">
      <c r="A200" t="s">
        <v>30</v>
      </c>
      <c r="B200">
        <v>10</v>
      </c>
      <c r="C200">
        <f t="shared" si="6"/>
        <v>10</v>
      </c>
      <c r="D200" t="str">
        <f t="shared" si="7"/>
        <v>DP World Sokhna10</v>
      </c>
      <c r="E200">
        <v>66994289.299999997</v>
      </c>
    </row>
    <row r="201" spans="1:5" x14ac:dyDescent="0.3">
      <c r="A201" t="s">
        <v>30</v>
      </c>
      <c r="B201">
        <v>11</v>
      </c>
      <c r="C201">
        <f t="shared" si="6"/>
        <v>11</v>
      </c>
      <c r="D201" t="str">
        <f t="shared" si="7"/>
        <v>DP World Sokhna11</v>
      </c>
      <c r="E201">
        <v>76494532.329999998</v>
      </c>
    </row>
    <row r="202" spans="1:5" x14ac:dyDescent="0.3">
      <c r="A202" t="s">
        <v>30</v>
      </c>
      <c r="B202">
        <v>12</v>
      </c>
      <c r="C202">
        <f t="shared" si="6"/>
        <v>12</v>
      </c>
      <c r="D202" t="str">
        <f t="shared" si="7"/>
        <v>DP World Sokhna12</v>
      </c>
      <c r="E202">
        <v>59999695.780000001</v>
      </c>
    </row>
    <row r="203" spans="1:5" x14ac:dyDescent="0.3">
      <c r="A203" t="s">
        <v>30</v>
      </c>
      <c r="B203">
        <v>12.1</v>
      </c>
      <c r="C203">
        <f t="shared" si="6"/>
        <v>12</v>
      </c>
      <c r="D203" t="str">
        <f t="shared" si="7"/>
        <v>DP World Sokhna12</v>
      </c>
      <c r="E203">
        <v>49675726.5</v>
      </c>
    </row>
    <row r="204" spans="1:5" x14ac:dyDescent="0.3">
      <c r="A204" t="s">
        <v>30</v>
      </c>
      <c r="B204">
        <v>13</v>
      </c>
      <c r="C204">
        <f t="shared" si="6"/>
        <v>13</v>
      </c>
      <c r="D204" t="str">
        <f t="shared" si="7"/>
        <v>DP World Sokhna13</v>
      </c>
      <c r="E204">
        <v>46089743</v>
      </c>
    </row>
    <row r="205" spans="1:5" x14ac:dyDescent="0.3">
      <c r="A205" t="s">
        <v>30</v>
      </c>
      <c r="B205">
        <v>13.1</v>
      </c>
      <c r="C205">
        <f t="shared" si="6"/>
        <v>13</v>
      </c>
      <c r="D205" t="str">
        <f t="shared" si="7"/>
        <v>DP World Sokhna13</v>
      </c>
      <c r="E205">
        <v>46089743</v>
      </c>
    </row>
    <row r="206" spans="1:5" x14ac:dyDescent="0.3">
      <c r="A206" t="s">
        <v>30</v>
      </c>
      <c r="B206">
        <v>14</v>
      </c>
      <c r="C206">
        <f t="shared" si="6"/>
        <v>14</v>
      </c>
      <c r="D206" t="str">
        <f t="shared" si="7"/>
        <v>DP World Sokhna14</v>
      </c>
      <c r="E206">
        <v>52189292.939999998</v>
      </c>
    </row>
    <row r="207" spans="1:5" x14ac:dyDescent="0.3">
      <c r="A207" t="s">
        <v>30</v>
      </c>
      <c r="B207">
        <v>14.1</v>
      </c>
      <c r="C207">
        <f t="shared" si="6"/>
        <v>14</v>
      </c>
      <c r="D207" t="str">
        <f t="shared" si="7"/>
        <v>DP World Sokhna14</v>
      </c>
      <c r="E207">
        <v>52189292.939999998</v>
      </c>
    </row>
    <row r="208" spans="1:5" x14ac:dyDescent="0.3">
      <c r="A208" t="s">
        <v>30</v>
      </c>
      <c r="B208">
        <v>15</v>
      </c>
      <c r="C208">
        <f t="shared" si="6"/>
        <v>15</v>
      </c>
      <c r="D208" t="str">
        <f t="shared" si="7"/>
        <v>DP World Sokhna15</v>
      </c>
      <c r="E208">
        <v>81940298.010000005</v>
      </c>
    </row>
    <row r="209" spans="1:5" x14ac:dyDescent="0.3">
      <c r="A209" t="s">
        <v>30</v>
      </c>
      <c r="B209">
        <v>16</v>
      </c>
      <c r="C209">
        <f t="shared" si="6"/>
        <v>16</v>
      </c>
      <c r="D209" t="str">
        <f t="shared" si="7"/>
        <v>DP World Sokhna16</v>
      </c>
      <c r="E209">
        <v>63998840.710000001</v>
      </c>
    </row>
    <row r="210" spans="1:5" x14ac:dyDescent="0.3">
      <c r="A210" t="s">
        <v>30</v>
      </c>
      <c r="B210">
        <v>17</v>
      </c>
      <c r="C210">
        <f t="shared" si="6"/>
        <v>17</v>
      </c>
      <c r="D210" t="str">
        <f t="shared" si="7"/>
        <v>DP World Sokhna17</v>
      </c>
      <c r="E210">
        <v>41776446.850000001</v>
      </c>
    </row>
    <row r="211" spans="1:5" x14ac:dyDescent="0.3">
      <c r="A211" t="s">
        <v>30</v>
      </c>
      <c r="B211">
        <v>18</v>
      </c>
      <c r="C211">
        <f t="shared" si="6"/>
        <v>18</v>
      </c>
      <c r="D211" t="str">
        <f t="shared" si="7"/>
        <v>DP World Sokhna18</v>
      </c>
      <c r="E211">
        <v>44310014.32</v>
      </c>
    </row>
    <row r="212" spans="1:5" x14ac:dyDescent="0.3">
      <c r="A212" t="s">
        <v>30</v>
      </c>
      <c r="B212">
        <v>19</v>
      </c>
      <c r="C212">
        <f t="shared" si="6"/>
        <v>19</v>
      </c>
      <c r="D212" t="str">
        <f t="shared" si="7"/>
        <v>DP World Sokhna19</v>
      </c>
      <c r="E212">
        <v>25431108.579999998</v>
      </c>
    </row>
    <row r="213" spans="1:5" x14ac:dyDescent="0.3">
      <c r="A213" t="s">
        <v>30</v>
      </c>
      <c r="B213">
        <v>20</v>
      </c>
      <c r="C213">
        <f t="shared" si="6"/>
        <v>20</v>
      </c>
      <c r="D213" t="str">
        <f t="shared" si="7"/>
        <v>DP World Sokhna20</v>
      </c>
      <c r="E213">
        <v>31817254.199999999</v>
      </c>
    </row>
    <row r="214" spans="1:5" x14ac:dyDescent="0.3">
      <c r="A214" t="s">
        <v>30</v>
      </c>
      <c r="B214">
        <v>21</v>
      </c>
      <c r="C214">
        <f t="shared" si="6"/>
        <v>21</v>
      </c>
      <c r="D214" t="str">
        <f t="shared" si="7"/>
        <v>DP World Sokhna21</v>
      </c>
      <c r="E214">
        <v>25746407.390000001</v>
      </c>
    </row>
    <row r="215" spans="1:5" x14ac:dyDescent="0.3">
      <c r="A215" t="s">
        <v>30</v>
      </c>
      <c r="B215">
        <v>22</v>
      </c>
      <c r="C215">
        <f t="shared" si="6"/>
        <v>22</v>
      </c>
      <c r="D215" t="str">
        <f t="shared" si="7"/>
        <v>DP World Sokhna22</v>
      </c>
      <c r="E215">
        <v>17720371</v>
      </c>
    </row>
    <row r="216" spans="1:5" x14ac:dyDescent="0.3">
      <c r="A216" t="s">
        <v>30</v>
      </c>
      <c r="B216">
        <v>23</v>
      </c>
      <c r="C216">
        <f t="shared" si="6"/>
        <v>23</v>
      </c>
      <c r="D216" t="str">
        <f t="shared" si="7"/>
        <v>DP World Sokhna23</v>
      </c>
      <c r="E216">
        <v>26545255.119999997</v>
      </c>
    </row>
    <row r="217" spans="1:5" x14ac:dyDescent="0.3">
      <c r="A217" t="s">
        <v>30</v>
      </c>
      <c r="B217">
        <v>24</v>
      </c>
      <c r="C217">
        <f t="shared" si="6"/>
        <v>24</v>
      </c>
      <c r="D217" t="str">
        <f t="shared" si="7"/>
        <v>DP World Sokhna24</v>
      </c>
      <c r="E217">
        <v>20867275.719999999</v>
      </c>
    </row>
    <row r="218" spans="1:5" x14ac:dyDescent="0.3">
      <c r="A218" t="s">
        <v>30</v>
      </c>
      <c r="B218">
        <v>25</v>
      </c>
      <c r="C218">
        <f t="shared" si="6"/>
        <v>25</v>
      </c>
      <c r="D218" t="str">
        <f t="shared" si="7"/>
        <v>DP World Sokhna25</v>
      </c>
      <c r="E218">
        <v>10313601.640000001</v>
      </c>
    </row>
    <row r="219" spans="1:5" x14ac:dyDescent="0.3">
      <c r="A219" t="s">
        <v>30</v>
      </c>
      <c r="B219">
        <v>26</v>
      </c>
      <c r="C219">
        <f t="shared" si="6"/>
        <v>26</v>
      </c>
      <c r="D219" t="str">
        <f t="shared" si="7"/>
        <v>DP World Sokhna26</v>
      </c>
      <c r="E219">
        <v>22617919.57</v>
      </c>
    </row>
    <row r="220" spans="1:5" x14ac:dyDescent="0.3">
      <c r="A220" t="s">
        <v>30</v>
      </c>
      <c r="B220">
        <v>27</v>
      </c>
      <c r="C220">
        <f t="shared" si="6"/>
        <v>27</v>
      </c>
      <c r="D220" t="str">
        <f t="shared" si="7"/>
        <v>DP World Sokhna27</v>
      </c>
      <c r="E220">
        <v>15718793.619999999</v>
      </c>
    </row>
    <row r="221" spans="1:5" x14ac:dyDescent="0.3">
      <c r="A221" t="s">
        <v>30</v>
      </c>
      <c r="B221">
        <v>28</v>
      </c>
      <c r="C221">
        <f t="shared" si="6"/>
        <v>28</v>
      </c>
      <c r="D221" t="str">
        <f t="shared" si="7"/>
        <v>DP World Sokhna28</v>
      </c>
      <c r="E221">
        <v>19977105.850000001</v>
      </c>
    </row>
    <row r="222" spans="1:5" x14ac:dyDescent="0.3">
      <c r="A222" t="s">
        <v>30</v>
      </c>
      <c r="B222">
        <v>29</v>
      </c>
      <c r="C222">
        <f t="shared" si="6"/>
        <v>29</v>
      </c>
      <c r="D222" t="str">
        <f t="shared" si="7"/>
        <v>DP World Sokhna29</v>
      </c>
      <c r="E222">
        <v>20394668.34</v>
      </c>
    </row>
    <row r="223" spans="1:5" x14ac:dyDescent="0.3">
      <c r="A223" t="s">
        <v>30</v>
      </c>
      <c r="B223">
        <v>30</v>
      </c>
      <c r="C223">
        <f t="shared" si="6"/>
        <v>30</v>
      </c>
      <c r="D223" t="str">
        <f t="shared" si="7"/>
        <v>DP World Sokhna30</v>
      </c>
      <c r="E223">
        <v>10739490.380000001</v>
      </c>
    </row>
    <row r="224" spans="1:5" x14ac:dyDescent="0.3">
      <c r="A224" t="s">
        <v>30</v>
      </c>
      <c r="B224">
        <v>31</v>
      </c>
      <c r="C224">
        <f t="shared" si="6"/>
        <v>31</v>
      </c>
      <c r="D224" t="str">
        <f t="shared" si="7"/>
        <v>DP World Sokhna31</v>
      </c>
      <c r="E224">
        <v>10014939.050000001</v>
      </c>
    </row>
    <row r="225" spans="1:5" x14ac:dyDescent="0.3">
      <c r="A225" t="s">
        <v>30</v>
      </c>
      <c r="B225">
        <v>32</v>
      </c>
      <c r="C225">
        <f t="shared" si="6"/>
        <v>32</v>
      </c>
      <c r="D225" t="str">
        <f t="shared" si="7"/>
        <v>DP World Sokhna32</v>
      </c>
      <c r="E225">
        <v>12304801.83</v>
      </c>
    </row>
    <row r="226" spans="1:5" x14ac:dyDescent="0.3">
      <c r="A226" t="s">
        <v>30</v>
      </c>
      <c r="B226">
        <v>33</v>
      </c>
      <c r="C226">
        <f t="shared" si="6"/>
        <v>33</v>
      </c>
      <c r="D226" t="str">
        <f t="shared" si="7"/>
        <v>DP World Sokhna33</v>
      </c>
      <c r="E226">
        <v>15048235.01</v>
      </c>
    </row>
    <row r="227" spans="1:5" x14ac:dyDescent="0.3">
      <c r="A227" t="s">
        <v>30</v>
      </c>
      <c r="B227">
        <v>34</v>
      </c>
      <c r="C227">
        <f t="shared" si="6"/>
        <v>34</v>
      </c>
      <c r="D227" t="str">
        <f t="shared" si="7"/>
        <v>DP World Sokhna34</v>
      </c>
      <c r="E227">
        <v>8899770.4399999995</v>
      </c>
    </row>
    <row r="228" spans="1:5" x14ac:dyDescent="0.3">
      <c r="A228" t="s">
        <v>30</v>
      </c>
      <c r="B228">
        <v>35</v>
      </c>
      <c r="C228">
        <f t="shared" si="6"/>
        <v>35</v>
      </c>
      <c r="D228" t="str">
        <f t="shared" si="7"/>
        <v>DP World Sokhna35</v>
      </c>
      <c r="E228">
        <v>2915333</v>
      </c>
    </row>
    <row r="229" spans="1:5" x14ac:dyDescent="0.3">
      <c r="A229" t="s">
        <v>30</v>
      </c>
      <c r="B229">
        <v>36</v>
      </c>
      <c r="C229">
        <f t="shared" si="6"/>
        <v>36</v>
      </c>
      <c r="D229" t="str">
        <f t="shared" si="7"/>
        <v>DP World Sokhna36</v>
      </c>
      <c r="E229">
        <v>50000000</v>
      </c>
    </row>
    <row r="230" spans="1:5" x14ac:dyDescent="0.3">
      <c r="A230" t="s">
        <v>30</v>
      </c>
      <c r="B230">
        <v>36.1</v>
      </c>
      <c r="C230">
        <f t="shared" si="6"/>
        <v>36</v>
      </c>
      <c r="D230" t="str">
        <f t="shared" si="7"/>
        <v>DP World Sokhna36</v>
      </c>
      <c r="E230">
        <v>30556058.469999999</v>
      </c>
    </row>
    <row r="231" spans="1:5" x14ac:dyDescent="0.3">
      <c r="A231" t="s">
        <v>30</v>
      </c>
      <c r="B231">
        <v>1</v>
      </c>
      <c r="C231">
        <f t="shared" si="6"/>
        <v>1</v>
      </c>
      <c r="D231" t="str">
        <f t="shared" si="7"/>
        <v>DP World Sokhna1</v>
      </c>
      <c r="E231">
        <v>241563831.68000001</v>
      </c>
    </row>
    <row r="232" spans="1:5" x14ac:dyDescent="0.3">
      <c r="A232" t="s">
        <v>110</v>
      </c>
      <c r="B232">
        <v>1</v>
      </c>
      <c r="C232">
        <f t="shared" si="6"/>
        <v>1</v>
      </c>
      <c r="D232" t="str">
        <f t="shared" si="7"/>
        <v>DPW - Ph.021</v>
      </c>
      <c r="E232">
        <v>21783711.579999998</v>
      </c>
    </row>
    <row r="233" spans="1:5" x14ac:dyDescent="0.3">
      <c r="A233" t="s">
        <v>110</v>
      </c>
      <c r="B233">
        <v>2</v>
      </c>
      <c r="C233">
        <f t="shared" si="6"/>
        <v>2</v>
      </c>
      <c r="D233" t="str">
        <f t="shared" si="7"/>
        <v>DPW - Ph.022</v>
      </c>
      <c r="E233">
        <v>19448762.449999999</v>
      </c>
    </row>
    <row r="234" spans="1:5" x14ac:dyDescent="0.3">
      <c r="A234" t="s">
        <v>110</v>
      </c>
      <c r="B234">
        <v>3</v>
      </c>
      <c r="C234">
        <f t="shared" si="6"/>
        <v>3</v>
      </c>
      <c r="D234" t="str">
        <f t="shared" si="7"/>
        <v>DPW - Ph.023</v>
      </c>
      <c r="E234">
        <v>28493360.539999999</v>
      </c>
    </row>
    <row r="235" spans="1:5" x14ac:dyDescent="0.3">
      <c r="A235" t="s">
        <v>110</v>
      </c>
      <c r="B235">
        <v>4</v>
      </c>
      <c r="C235">
        <f t="shared" si="6"/>
        <v>4</v>
      </c>
      <c r="D235" t="str">
        <f t="shared" si="7"/>
        <v>DPW - Ph.024</v>
      </c>
      <c r="E235">
        <v>27398639.539999999</v>
      </c>
    </row>
    <row r="236" spans="1:5" x14ac:dyDescent="0.3">
      <c r="A236" t="s">
        <v>110</v>
      </c>
      <c r="B236">
        <v>5</v>
      </c>
      <c r="C236">
        <f t="shared" si="6"/>
        <v>5</v>
      </c>
      <c r="D236" t="str">
        <f t="shared" si="7"/>
        <v>DPW - Ph.025</v>
      </c>
      <c r="E236">
        <v>30104833.539999999</v>
      </c>
    </row>
    <row r="237" spans="1:5" x14ac:dyDescent="0.3">
      <c r="A237" t="s">
        <v>110</v>
      </c>
      <c r="B237">
        <v>6</v>
      </c>
      <c r="C237">
        <f t="shared" si="6"/>
        <v>6</v>
      </c>
      <c r="D237" t="str">
        <f t="shared" si="7"/>
        <v>DPW - Ph.026</v>
      </c>
      <c r="E237">
        <v>23809772.84</v>
      </c>
    </row>
    <row r="238" spans="1:5" x14ac:dyDescent="0.3">
      <c r="A238" t="s">
        <v>110</v>
      </c>
      <c r="B238">
        <v>7</v>
      </c>
      <c r="C238">
        <f t="shared" si="6"/>
        <v>7</v>
      </c>
      <c r="D238" t="str">
        <f t="shared" si="7"/>
        <v>DPW - Ph.027</v>
      </c>
      <c r="E238">
        <v>15918348.27</v>
      </c>
    </row>
    <row r="239" spans="1:5" x14ac:dyDescent="0.3">
      <c r="A239" t="s">
        <v>110</v>
      </c>
      <c r="B239">
        <v>8</v>
      </c>
      <c r="C239">
        <f t="shared" si="6"/>
        <v>8</v>
      </c>
      <c r="D239" t="str">
        <f t="shared" si="7"/>
        <v>DPW - Ph.028</v>
      </c>
      <c r="E239">
        <v>20524928.940000001</v>
      </c>
    </row>
    <row r="240" spans="1:5" x14ac:dyDescent="0.3">
      <c r="A240" t="s">
        <v>110</v>
      </c>
      <c r="B240">
        <v>9</v>
      </c>
      <c r="C240">
        <f t="shared" si="6"/>
        <v>9</v>
      </c>
      <c r="D240" t="str">
        <f t="shared" si="7"/>
        <v>DPW - Ph.029</v>
      </c>
      <c r="E240">
        <v>49445572.719999999</v>
      </c>
    </row>
    <row r="241" spans="1:5" x14ac:dyDescent="0.3">
      <c r="A241" t="s">
        <v>110</v>
      </c>
      <c r="B241">
        <v>10</v>
      </c>
      <c r="C241">
        <f t="shared" si="6"/>
        <v>10</v>
      </c>
      <c r="D241" t="str">
        <f t="shared" si="7"/>
        <v>DPW - Ph.0210</v>
      </c>
      <c r="E241">
        <v>34610141.799999997</v>
      </c>
    </row>
    <row r="242" spans="1:5" x14ac:dyDescent="0.3">
      <c r="A242" t="s">
        <v>110</v>
      </c>
      <c r="B242">
        <v>11</v>
      </c>
      <c r="C242">
        <f t="shared" si="6"/>
        <v>11</v>
      </c>
      <c r="D242" t="str">
        <f t="shared" si="7"/>
        <v>DPW - Ph.0211</v>
      </c>
      <c r="E242">
        <v>40236573.850000001</v>
      </c>
    </row>
    <row r="243" spans="1:5" x14ac:dyDescent="0.3">
      <c r="A243" t="s">
        <v>110</v>
      </c>
      <c r="B243">
        <v>12</v>
      </c>
      <c r="C243">
        <f t="shared" si="6"/>
        <v>12</v>
      </c>
      <c r="D243" t="str">
        <f t="shared" si="7"/>
        <v>DPW - Ph.0212</v>
      </c>
      <c r="E243">
        <v>15678173.877894999</v>
      </c>
    </row>
    <row r="244" spans="1:5" x14ac:dyDescent="0.3">
      <c r="A244" t="s">
        <v>110</v>
      </c>
      <c r="B244">
        <v>13</v>
      </c>
      <c r="C244">
        <f t="shared" si="6"/>
        <v>13</v>
      </c>
      <c r="D244" t="str">
        <f t="shared" si="7"/>
        <v>DPW - Ph.0213</v>
      </c>
      <c r="E244">
        <v>18805485.48</v>
      </c>
    </row>
    <row r="245" spans="1:5" x14ac:dyDescent="0.3">
      <c r="A245" t="s">
        <v>110</v>
      </c>
      <c r="B245">
        <v>14</v>
      </c>
      <c r="C245">
        <f t="shared" si="6"/>
        <v>14</v>
      </c>
      <c r="D245" t="str">
        <f t="shared" si="7"/>
        <v>DPW - Ph.0214</v>
      </c>
      <c r="E245">
        <v>35568315.899999999</v>
      </c>
    </row>
    <row r="246" spans="1:5" x14ac:dyDescent="0.3">
      <c r="A246" t="s">
        <v>110</v>
      </c>
      <c r="B246">
        <v>2</v>
      </c>
      <c r="C246">
        <f t="shared" si="6"/>
        <v>2</v>
      </c>
      <c r="D246" t="str">
        <f t="shared" si="7"/>
        <v>DPW - Ph.022</v>
      </c>
      <c r="E246">
        <v>63597656.140000001</v>
      </c>
    </row>
    <row r="247" spans="1:5" x14ac:dyDescent="0.3">
      <c r="A247" t="s">
        <v>110</v>
      </c>
      <c r="B247">
        <v>2.1</v>
      </c>
      <c r="C247">
        <f t="shared" si="6"/>
        <v>2</v>
      </c>
      <c r="D247" t="str">
        <f t="shared" si="7"/>
        <v>DPW - Ph.022</v>
      </c>
      <c r="E247">
        <v>1460242.2699999977</v>
      </c>
    </row>
    <row r="248" spans="1:5" x14ac:dyDescent="0.3">
      <c r="A248" t="s">
        <v>71</v>
      </c>
      <c r="B248">
        <v>1</v>
      </c>
      <c r="C248">
        <f t="shared" si="6"/>
        <v>1</v>
      </c>
      <c r="D248" t="str">
        <f t="shared" si="7"/>
        <v>EGAT Pelletizing Plant1</v>
      </c>
      <c r="E248">
        <v>4836368.8</v>
      </c>
    </row>
    <row r="249" spans="1:5" x14ac:dyDescent="0.3">
      <c r="A249" t="s">
        <v>71</v>
      </c>
      <c r="B249">
        <v>2</v>
      </c>
      <c r="C249">
        <f t="shared" si="6"/>
        <v>2</v>
      </c>
      <c r="D249" t="str">
        <f t="shared" si="7"/>
        <v>EGAT Pelletizing Plant2</v>
      </c>
      <c r="E249">
        <v>10019256.26</v>
      </c>
    </row>
    <row r="250" spans="1:5" x14ac:dyDescent="0.3">
      <c r="A250" t="s">
        <v>71</v>
      </c>
      <c r="B250">
        <v>3</v>
      </c>
      <c r="C250">
        <f t="shared" si="6"/>
        <v>3</v>
      </c>
      <c r="D250" t="str">
        <f t="shared" si="7"/>
        <v>EGAT Pelletizing Plant3</v>
      </c>
      <c r="E250">
        <v>3347979.5</v>
      </c>
    </row>
    <row r="251" spans="1:5" x14ac:dyDescent="0.3">
      <c r="A251" t="s">
        <v>71</v>
      </c>
      <c r="B251">
        <v>3.1</v>
      </c>
      <c r="C251">
        <f t="shared" si="6"/>
        <v>3</v>
      </c>
      <c r="D251" t="str">
        <f t="shared" si="7"/>
        <v>EGAT Pelletizing Plant3</v>
      </c>
      <c r="E251">
        <v>766737.3</v>
      </c>
    </row>
    <row r="252" spans="1:5" x14ac:dyDescent="0.3">
      <c r="A252" t="s">
        <v>71</v>
      </c>
      <c r="B252">
        <v>4</v>
      </c>
      <c r="C252">
        <f t="shared" si="6"/>
        <v>4</v>
      </c>
      <c r="D252" t="str">
        <f t="shared" si="7"/>
        <v>EGAT Pelletizing Plant4</v>
      </c>
      <c r="E252">
        <v>6000000</v>
      </c>
    </row>
    <row r="253" spans="1:5" x14ac:dyDescent="0.3">
      <c r="A253" t="s">
        <v>71</v>
      </c>
      <c r="B253">
        <v>5</v>
      </c>
      <c r="C253">
        <f t="shared" si="6"/>
        <v>5</v>
      </c>
      <c r="D253" t="str">
        <f t="shared" si="7"/>
        <v>EGAT Pelletizing Plant5</v>
      </c>
      <c r="E253">
        <v>13990653.630000001</v>
      </c>
    </row>
    <row r="254" spans="1:5" x14ac:dyDescent="0.3">
      <c r="A254" t="s">
        <v>71</v>
      </c>
      <c r="B254">
        <v>6</v>
      </c>
      <c r="C254">
        <f t="shared" si="6"/>
        <v>6</v>
      </c>
      <c r="D254" t="str">
        <f t="shared" si="7"/>
        <v>EGAT Pelletizing Plant6</v>
      </c>
      <c r="E254">
        <v>10253665.390000001</v>
      </c>
    </row>
    <row r="255" spans="1:5" x14ac:dyDescent="0.3">
      <c r="A255" t="s">
        <v>71</v>
      </c>
      <c r="B255">
        <v>7</v>
      </c>
      <c r="C255">
        <f t="shared" si="6"/>
        <v>7</v>
      </c>
      <c r="D255" t="str">
        <f t="shared" si="7"/>
        <v>EGAT Pelletizing Plant7</v>
      </c>
      <c r="E255">
        <v>13147791.300000001</v>
      </c>
    </row>
    <row r="256" spans="1:5" x14ac:dyDescent="0.3">
      <c r="A256" t="s">
        <v>71</v>
      </c>
      <c r="B256">
        <v>8</v>
      </c>
      <c r="C256">
        <f t="shared" si="6"/>
        <v>8</v>
      </c>
      <c r="D256" t="str">
        <f t="shared" si="7"/>
        <v>EGAT Pelletizing Plant8</v>
      </c>
      <c r="E256">
        <v>11455129.949999999</v>
      </c>
    </row>
    <row r="257" spans="1:5" x14ac:dyDescent="0.3">
      <c r="A257" t="s">
        <v>71</v>
      </c>
      <c r="B257">
        <v>9</v>
      </c>
      <c r="C257">
        <f t="shared" si="6"/>
        <v>9</v>
      </c>
      <c r="D257" t="str">
        <f t="shared" si="7"/>
        <v>EGAT Pelletizing Plant9</v>
      </c>
      <c r="E257">
        <v>14888447</v>
      </c>
    </row>
    <row r="258" spans="1:5" x14ac:dyDescent="0.3">
      <c r="A258" t="s">
        <v>71</v>
      </c>
      <c r="B258">
        <v>10</v>
      </c>
      <c r="C258">
        <f t="shared" si="6"/>
        <v>10</v>
      </c>
      <c r="D258" t="str">
        <f t="shared" si="7"/>
        <v>EGAT Pelletizing Plant10</v>
      </c>
      <c r="E258">
        <v>16034098.6</v>
      </c>
    </row>
    <row r="259" spans="1:5" x14ac:dyDescent="0.3">
      <c r="A259" t="s">
        <v>71</v>
      </c>
      <c r="B259">
        <v>11</v>
      </c>
      <c r="C259">
        <f t="shared" ref="C259:C322" si="8">ROUNDDOWN(B259,0)</f>
        <v>11</v>
      </c>
      <c r="D259" t="str">
        <f t="shared" ref="D259:D322" si="9">A259&amp;C259</f>
        <v>EGAT Pelletizing Plant11</v>
      </c>
      <c r="E259">
        <v>14151886.789999999</v>
      </c>
    </row>
    <row r="260" spans="1:5" x14ac:dyDescent="0.3">
      <c r="A260" t="s">
        <v>71</v>
      </c>
      <c r="B260">
        <v>12</v>
      </c>
      <c r="C260">
        <f t="shared" si="8"/>
        <v>12</v>
      </c>
      <c r="D260" t="str">
        <f t="shared" si="9"/>
        <v>EGAT Pelletizing Plant12</v>
      </c>
      <c r="E260">
        <v>8500000</v>
      </c>
    </row>
    <row r="261" spans="1:5" x14ac:dyDescent="0.3">
      <c r="A261" t="s">
        <v>71</v>
      </c>
      <c r="B261">
        <v>13</v>
      </c>
      <c r="C261">
        <f t="shared" si="8"/>
        <v>13</v>
      </c>
      <c r="D261" t="str">
        <f t="shared" si="9"/>
        <v>EGAT Pelletizing Plant13</v>
      </c>
      <c r="E261">
        <v>18397068.579999998</v>
      </c>
    </row>
    <row r="262" spans="1:5" x14ac:dyDescent="0.3">
      <c r="A262" t="s">
        <v>71</v>
      </c>
      <c r="B262">
        <v>14</v>
      </c>
      <c r="C262">
        <f t="shared" si="8"/>
        <v>14</v>
      </c>
      <c r="D262" t="str">
        <f t="shared" si="9"/>
        <v>EGAT Pelletizing Plant14</v>
      </c>
      <c r="E262">
        <v>7794639.6299999999</v>
      </c>
    </row>
    <row r="263" spans="1:5" x14ac:dyDescent="0.3">
      <c r="A263" t="s">
        <v>71</v>
      </c>
      <c r="B263">
        <v>15</v>
      </c>
      <c r="C263">
        <f t="shared" si="8"/>
        <v>15</v>
      </c>
      <c r="D263" t="str">
        <f t="shared" si="9"/>
        <v>EGAT Pelletizing Plant15</v>
      </c>
      <c r="E263">
        <v>15000000</v>
      </c>
    </row>
    <row r="264" spans="1:5" x14ac:dyDescent="0.3">
      <c r="A264" t="s">
        <v>71</v>
      </c>
      <c r="B264">
        <v>15.1</v>
      </c>
      <c r="C264">
        <f t="shared" si="8"/>
        <v>15</v>
      </c>
      <c r="D264" t="str">
        <f t="shared" si="9"/>
        <v>EGAT Pelletizing Plant15</v>
      </c>
      <c r="E264">
        <v>4186530.1</v>
      </c>
    </row>
    <row r="265" spans="1:5" x14ac:dyDescent="0.3">
      <c r="A265" t="s">
        <v>71</v>
      </c>
      <c r="B265">
        <v>16</v>
      </c>
      <c r="C265">
        <f t="shared" si="8"/>
        <v>16</v>
      </c>
      <c r="D265" t="str">
        <f t="shared" si="9"/>
        <v>EGAT Pelletizing Plant16</v>
      </c>
      <c r="E265">
        <v>13336148.65</v>
      </c>
    </row>
    <row r="266" spans="1:5" x14ac:dyDescent="0.3">
      <c r="A266" t="s">
        <v>71</v>
      </c>
      <c r="B266">
        <v>17</v>
      </c>
      <c r="C266">
        <f t="shared" si="8"/>
        <v>17</v>
      </c>
      <c r="D266" t="str">
        <f t="shared" si="9"/>
        <v>EGAT Pelletizing Plant17</v>
      </c>
      <c r="E266">
        <v>19257376.649999999</v>
      </c>
    </row>
    <row r="267" spans="1:5" x14ac:dyDescent="0.3">
      <c r="A267" t="s">
        <v>71</v>
      </c>
      <c r="B267">
        <v>18</v>
      </c>
      <c r="C267">
        <f t="shared" si="8"/>
        <v>18</v>
      </c>
      <c r="D267" t="str">
        <f t="shared" si="9"/>
        <v>EGAT Pelletizing Plant18</v>
      </c>
      <c r="E267">
        <v>10000000</v>
      </c>
    </row>
    <row r="268" spans="1:5" x14ac:dyDescent="0.3">
      <c r="A268" t="s">
        <v>71</v>
      </c>
      <c r="B268">
        <v>19</v>
      </c>
      <c r="C268">
        <f t="shared" si="8"/>
        <v>19</v>
      </c>
      <c r="D268" t="str">
        <f t="shared" si="9"/>
        <v>EGAT Pelletizing Plant19</v>
      </c>
      <c r="E268">
        <v>10000000</v>
      </c>
    </row>
    <row r="269" spans="1:5" x14ac:dyDescent="0.3">
      <c r="A269" t="s">
        <v>71</v>
      </c>
      <c r="B269">
        <v>19.100000000000001</v>
      </c>
      <c r="C269">
        <f t="shared" si="8"/>
        <v>19</v>
      </c>
      <c r="D269" t="str">
        <f t="shared" si="9"/>
        <v>EGAT Pelletizing Plant19</v>
      </c>
      <c r="E269">
        <v>12197351.199999999</v>
      </c>
    </row>
    <row r="270" spans="1:5" x14ac:dyDescent="0.3">
      <c r="A270" t="s">
        <v>71</v>
      </c>
      <c r="B270">
        <v>20</v>
      </c>
      <c r="C270">
        <f t="shared" si="8"/>
        <v>20</v>
      </c>
      <c r="D270" t="str">
        <f t="shared" si="9"/>
        <v>EGAT Pelletizing Plant20</v>
      </c>
      <c r="E270">
        <v>1.0000000000000001E-5</v>
      </c>
    </row>
    <row r="271" spans="1:5" x14ac:dyDescent="0.3">
      <c r="A271" t="s">
        <v>71</v>
      </c>
      <c r="B271">
        <v>21</v>
      </c>
      <c r="C271">
        <f t="shared" si="8"/>
        <v>21</v>
      </c>
      <c r="D271" t="str">
        <f t="shared" si="9"/>
        <v>EGAT Pelletizing Plant21</v>
      </c>
      <c r="E271">
        <v>1.0000000000000001E-5</v>
      </c>
    </row>
    <row r="272" spans="1:5" x14ac:dyDescent="0.3">
      <c r="A272" t="s">
        <v>71</v>
      </c>
      <c r="B272">
        <v>22</v>
      </c>
      <c r="C272">
        <f t="shared" si="8"/>
        <v>22</v>
      </c>
      <c r="D272" t="str">
        <f t="shared" si="9"/>
        <v>EGAT Pelletizing Plant22</v>
      </c>
      <c r="E272">
        <v>1.0000000000000001E-5</v>
      </c>
    </row>
    <row r="273" spans="1:5" x14ac:dyDescent="0.3">
      <c r="A273" t="s">
        <v>123</v>
      </c>
      <c r="B273">
        <v>1</v>
      </c>
      <c r="C273">
        <f t="shared" si="8"/>
        <v>1</v>
      </c>
      <c r="D273" t="str">
        <f t="shared" si="9"/>
        <v>EGAT Pelletizing Plant - Supply1</v>
      </c>
      <c r="E273">
        <v>1570903.44</v>
      </c>
    </row>
    <row r="274" spans="1:5" x14ac:dyDescent="0.3">
      <c r="A274" t="s">
        <v>126</v>
      </c>
      <c r="B274">
        <v>1</v>
      </c>
      <c r="C274">
        <f t="shared" si="8"/>
        <v>1</v>
      </c>
      <c r="D274" t="str">
        <f t="shared" si="9"/>
        <v>EGAT Pelletizing Plant-Concrete Infra1</v>
      </c>
      <c r="E274">
        <v>1.0000000000000001E-5</v>
      </c>
    </row>
    <row r="275" spans="1:5" x14ac:dyDescent="0.3">
      <c r="A275" t="s">
        <v>71</v>
      </c>
      <c r="B275">
        <v>1</v>
      </c>
      <c r="C275">
        <f t="shared" si="8"/>
        <v>1</v>
      </c>
      <c r="D275" t="str">
        <f t="shared" si="9"/>
        <v>EGAT Pelletizing Plant1</v>
      </c>
      <c r="E275">
        <v>10000000</v>
      </c>
    </row>
    <row r="276" spans="1:5" x14ac:dyDescent="0.3">
      <c r="A276" t="s">
        <v>71</v>
      </c>
      <c r="B276">
        <v>2</v>
      </c>
      <c r="C276">
        <f t="shared" si="8"/>
        <v>2</v>
      </c>
      <c r="D276" t="str">
        <f t="shared" si="9"/>
        <v>EGAT Pelletizing Plant2</v>
      </c>
      <c r="E276">
        <v>2000000</v>
      </c>
    </row>
    <row r="277" spans="1:5" x14ac:dyDescent="0.3">
      <c r="A277" t="s">
        <v>71</v>
      </c>
      <c r="B277">
        <v>3</v>
      </c>
      <c r="C277">
        <f t="shared" si="8"/>
        <v>3</v>
      </c>
      <c r="D277" t="str">
        <f t="shared" si="9"/>
        <v>EGAT Pelletizing Plant3</v>
      </c>
      <c r="E277">
        <v>5000000</v>
      </c>
    </row>
    <row r="278" spans="1:5" x14ac:dyDescent="0.3">
      <c r="A278" t="s">
        <v>71</v>
      </c>
      <c r="B278">
        <v>4</v>
      </c>
      <c r="C278">
        <f t="shared" si="8"/>
        <v>4</v>
      </c>
      <c r="D278" t="str">
        <f t="shared" si="9"/>
        <v>EGAT Pelletizing Plant4</v>
      </c>
      <c r="E278">
        <v>20500000</v>
      </c>
    </row>
    <row r="279" spans="1:5" x14ac:dyDescent="0.3">
      <c r="A279" t="s">
        <v>71</v>
      </c>
      <c r="B279">
        <v>5</v>
      </c>
      <c r="C279">
        <f t="shared" si="8"/>
        <v>5</v>
      </c>
      <c r="D279" t="str">
        <f t="shared" si="9"/>
        <v>EGAT Pelletizing Plant5</v>
      </c>
      <c r="E279">
        <v>28804143.300000001</v>
      </c>
    </row>
    <row r="280" spans="1:5" x14ac:dyDescent="0.3">
      <c r="A280" t="s">
        <v>71</v>
      </c>
      <c r="B280">
        <v>6</v>
      </c>
      <c r="C280">
        <f t="shared" si="8"/>
        <v>6</v>
      </c>
      <c r="D280" t="str">
        <f t="shared" si="9"/>
        <v>EGAT Pelletizing Plant6</v>
      </c>
      <c r="E280">
        <v>100000000</v>
      </c>
    </row>
    <row r="281" spans="1:5" x14ac:dyDescent="0.3">
      <c r="A281" t="s">
        <v>71</v>
      </c>
      <c r="B281">
        <v>7</v>
      </c>
      <c r="C281">
        <f t="shared" si="8"/>
        <v>7</v>
      </c>
      <c r="D281" t="str">
        <f t="shared" si="9"/>
        <v>EGAT Pelletizing Plant7</v>
      </c>
      <c r="E281">
        <v>100000000</v>
      </c>
    </row>
    <row r="282" spans="1:5" x14ac:dyDescent="0.3">
      <c r="A282" t="s">
        <v>71</v>
      </c>
      <c r="B282">
        <v>8</v>
      </c>
      <c r="C282">
        <f t="shared" si="8"/>
        <v>8</v>
      </c>
      <c r="D282" t="str">
        <f t="shared" si="9"/>
        <v>EGAT Pelletizing Plant8</v>
      </c>
      <c r="E282">
        <v>200000000</v>
      </c>
    </row>
    <row r="283" spans="1:5" x14ac:dyDescent="0.3">
      <c r="A283" t="s">
        <v>71</v>
      </c>
      <c r="B283">
        <v>9</v>
      </c>
      <c r="C283">
        <f t="shared" si="8"/>
        <v>9</v>
      </c>
      <c r="D283" t="str">
        <f t="shared" si="9"/>
        <v>EGAT Pelletizing Plant9</v>
      </c>
      <c r="E283">
        <v>26309409.25</v>
      </c>
    </row>
    <row r="284" spans="1:5" x14ac:dyDescent="0.3">
      <c r="A284" t="s">
        <v>202</v>
      </c>
      <c r="B284">
        <v>1</v>
      </c>
      <c r="C284">
        <f t="shared" si="8"/>
        <v>1</v>
      </c>
      <c r="D284" t="str">
        <f t="shared" si="9"/>
        <v>EGAT Pelletizing Plant-Escalation1</v>
      </c>
      <c r="E284">
        <v>7000000</v>
      </c>
    </row>
    <row r="285" spans="1:5" x14ac:dyDescent="0.3">
      <c r="A285" t="s">
        <v>125</v>
      </c>
      <c r="B285">
        <v>1</v>
      </c>
      <c r="C285">
        <f t="shared" si="8"/>
        <v>1</v>
      </c>
      <c r="D285" t="str">
        <f t="shared" si="9"/>
        <v>EGAT Pelletizing Plant-Mechanical Installation1</v>
      </c>
      <c r="E285">
        <v>1.0000000000000001E-5</v>
      </c>
    </row>
    <row r="286" spans="1:5" x14ac:dyDescent="0.3">
      <c r="A286" t="s">
        <v>74</v>
      </c>
      <c r="B286">
        <v>1</v>
      </c>
      <c r="C286">
        <f t="shared" si="8"/>
        <v>1</v>
      </c>
      <c r="D286" t="str">
        <f t="shared" si="9"/>
        <v>EGAT Pelletizing Plant-MEP1</v>
      </c>
      <c r="E286">
        <v>1.0000000000000001E-5</v>
      </c>
    </row>
    <row r="287" spans="1:5" x14ac:dyDescent="0.3">
      <c r="A287" t="s">
        <v>74</v>
      </c>
      <c r="B287">
        <v>2</v>
      </c>
      <c r="C287">
        <f t="shared" si="8"/>
        <v>2</v>
      </c>
      <c r="D287" t="str">
        <f t="shared" si="9"/>
        <v>EGAT Pelletizing Plant-MEP2</v>
      </c>
      <c r="E287">
        <v>1.0000000000000001E-5</v>
      </c>
    </row>
    <row r="288" spans="1:5" x14ac:dyDescent="0.3">
      <c r="A288" t="s">
        <v>74</v>
      </c>
      <c r="B288">
        <v>3</v>
      </c>
      <c r="C288">
        <f t="shared" si="8"/>
        <v>3</v>
      </c>
      <c r="D288" t="str">
        <f t="shared" si="9"/>
        <v>EGAT Pelletizing Plant-MEP3</v>
      </c>
      <c r="E288">
        <v>1.0000000000000001E-5</v>
      </c>
    </row>
    <row r="289" spans="1:5" x14ac:dyDescent="0.3">
      <c r="A289" t="s">
        <v>127</v>
      </c>
      <c r="B289">
        <v>1</v>
      </c>
      <c r="C289">
        <f t="shared" si="8"/>
        <v>1</v>
      </c>
      <c r="D289" t="str">
        <f t="shared" si="9"/>
        <v>EGAT Pelletizing Plant-MEP Coordination1</v>
      </c>
      <c r="E289">
        <v>1.0000000000000001E-5</v>
      </c>
    </row>
    <row r="290" spans="1:5" x14ac:dyDescent="0.3">
      <c r="A290" t="s">
        <v>71</v>
      </c>
      <c r="B290">
        <v>1</v>
      </c>
      <c r="C290">
        <f t="shared" si="8"/>
        <v>1</v>
      </c>
      <c r="D290" t="str">
        <f t="shared" si="9"/>
        <v>EGAT Pelletizing Plant1</v>
      </c>
      <c r="E290">
        <v>1769274.74</v>
      </c>
    </row>
    <row r="291" spans="1:5" x14ac:dyDescent="0.3">
      <c r="A291" t="s">
        <v>71</v>
      </c>
      <c r="B291">
        <v>2</v>
      </c>
      <c r="C291">
        <f t="shared" si="8"/>
        <v>2</v>
      </c>
      <c r="D291" t="str">
        <f t="shared" si="9"/>
        <v>EGAT Pelletizing Plant2</v>
      </c>
      <c r="E291">
        <v>15000000</v>
      </c>
    </row>
    <row r="292" spans="1:5" x14ac:dyDescent="0.3">
      <c r="A292" t="s">
        <v>71</v>
      </c>
      <c r="B292">
        <v>3</v>
      </c>
      <c r="C292">
        <f t="shared" si="8"/>
        <v>3</v>
      </c>
      <c r="D292" t="str">
        <f t="shared" si="9"/>
        <v>EGAT Pelletizing Plant3</v>
      </c>
      <c r="E292">
        <v>50000000</v>
      </c>
    </row>
    <row r="293" spans="1:5" x14ac:dyDescent="0.3">
      <c r="A293" t="s">
        <v>71</v>
      </c>
      <c r="B293">
        <v>4</v>
      </c>
      <c r="C293">
        <f t="shared" si="8"/>
        <v>4</v>
      </c>
      <c r="D293" t="str">
        <f t="shared" si="9"/>
        <v>EGAT Pelletizing Plant4</v>
      </c>
      <c r="E293">
        <v>23690590.75</v>
      </c>
    </row>
    <row r="294" spans="1:5" x14ac:dyDescent="0.3">
      <c r="A294" t="s">
        <v>71</v>
      </c>
      <c r="B294">
        <v>5</v>
      </c>
      <c r="C294">
        <f t="shared" si="8"/>
        <v>5</v>
      </c>
      <c r="D294" t="str">
        <f t="shared" si="9"/>
        <v>EGAT Pelletizing Plant5</v>
      </c>
      <c r="E294">
        <v>100000000</v>
      </c>
    </row>
    <row r="295" spans="1:5" x14ac:dyDescent="0.3">
      <c r="A295" t="s">
        <v>71</v>
      </c>
      <c r="B295">
        <v>6</v>
      </c>
      <c r="C295">
        <f t="shared" si="8"/>
        <v>6</v>
      </c>
      <c r="D295" t="str">
        <f t="shared" si="9"/>
        <v>EGAT Pelletizing Plant6</v>
      </c>
      <c r="E295">
        <v>50000000</v>
      </c>
    </row>
    <row r="296" spans="1:5" x14ac:dyDescent="0.3">
      <c r="A296" t="s">
        <v>71</v>
      </c>
      <c r="B296">
        <v>7</v>
      </c>
      <c r="C296">
        <f t="shared" si="8"/>
        <v>7</v>
      </c>
      <c r="D296" t="str">
        <f t="shared" si="9"/>
        <v>EGAT Pelletizing Plant7</v>
      </c>
      <c r="E296">
        <v>50000000</v>
      </c>
    </row>
    <row r="297" spans="1:5" x14ac:dyDescent="0.3">
      <c r="A297" t="s">
        <v>71</v>
      </c>
      <c r="B297">
        <v>8</v>
      </c>
      <c r="C297">
        <f t="shared" si="8"/>
        <v>8</v>
      </c>
      <c r="D297" t="str">
        <f t="shared" si="9"/>
        <v>EGAT Pelletizing Plant8</v>
      </c>
      <c r="E297">
        <v>30000000</v>
      </c>
    </row>
    <row r="298" spans="1:5" x14ac:dyDescent="0.3">
      <c r="A298" t="s">
        <v>71</v>
      </c>
      <c r="B298">
        <v>9</v>
      </c>
      <c r="C298">
        <f t="shared" si="8"/>
        <v>9</v>
      </c>
      <c r="D298" t="str">
        <f t="shared" si="9"/>
        <v>EGAT Pelletizing Plant9</v>
      </c>
      <c r="E298">
        <v>30000000</v>
      </c>
    </row>
    <row r="299" spans="1:5" x14ac:dyDescent="0.3">
      <c r="A299" t="s">
        <v>71</v>
      </c>
      <c r="B299">
        <v>10</v>
      </c>
      <c r="C299">
        <f t="shared" si="8"/>
        <v>10</v>
      </c>
      <c r="D299" t="str">
        <f t="shared" si="9"/>
        <v>EGAT Pelletizing Plant10</v>
      </c>
      <c r="E299">
        <v>25000000</v>
      </c>
    </row>
    <row r="300" spans="1:5" x14ac:dyDescent="0.3">
      <c r="A300" t="s">
        <v>71</v>
      </c>
      <c r="B300">
        <v>11</v>
      </c>
      <c r="C300">
        <f t="shared" si="8"/>
        <v>11</v>
      </c>
      <c r="D300" t="str">
        <f t="shared" si="9"/>
        <v>EGAT Pelletizing Plant11</v>
      </c>
      <c r="E300">
        <v>20000000</v>
      </c>
    </row>
    <row r="301" spans="1:5" x14ac:dyDescent="0.3">
      <c r="A301" t="s">
        <v>71</v>
      </c>
      <c r="B301">
        <v>12</v>
      </c>
      <c r="C301">
        <f t="shared" si="8"/>
        <v>12</v>
      </c>
      <c r="D301" t="str">
        <f t="shared" si="9"/>
        <v>EGAT Pelletizing Plant12</v>
      </c>
      <c r="E301">
        <v>15000000</v>
      </c>
    </row>
    <row r="302" spans="1:5" x14ac:dyDescent="0.3">
      <c r="A302" t="s">
        <v>71</v>
      </c>
      <c r="B302">
        <v>13</v>
      </c>
      <c r="C302">
        <f t="shared" si="8"/>
        <v>13</v>
      </c>
      <c r="D302" t="str">
        <f t="shared" si="9"/>
        <v>EGAT Pelletizing Plant13</v>
      </c>
      <c r="E302">
        <v>35000000</v>
      </c>
    </row>
    <row r="303" spans="1:5" x14ac:dyDescent="0.3">
      <c r="A303" t="s">
        <v>71</v>
      </c>
      <c r="B303">
        <v>14</v>
      </c>
      <c r="C303">
        <f t="shared" si="8"/>
        <v>14</v>
      </c>
      <c r="D303" t="str">
        <f t="shared" si="9"/>
        <v>EGAT Pelletizing Plant14</v>
      </c>
      <c r="E303">
        <v>10000000</v>
      </c>
    </row>
    <row r="304" spans="1:5" x14ac:dyDescent="0.3">
      <c r="A304" t="s">
        <v>71</v>
      </c>
      <c r="B304">
        <v>15</v>
      </c>
      <c r="C304">
        <f t="shared" si="8"/>
        <v>15</v>
      </c>
      <c r="D304" t="str">
        <f t="shared" si="9"/>
        <v>EGAT Pelletizing Plant15</v>
      </c>
      <c r="E304">
        <v>10000000</v>
      </c>
    </row>
    <row r="305" spans="1:5" x14ac:dyDescent="0.3">
      <c r="A305" t="s">
        <v>71</v>
      </c>
      <c r="B305">
        <v>16</v>
      </c>
      <c r="C305">
        <f t="shared" si="8"/>
        <v>16</v>
      </c>
      <c r="D305" t="str">
        <f t="shared" si="9"/>
        <v>EGAT Pelletizing Plant16</v>
      </c>
      <c r="E305">
        <v>10000000</v>
      </c>
    </row>
    <row r="306" spans="1:5" x14ac:dyDescent="0.3">
      <c r="A306" t="s">
        <v>71</v>
      </c>
      <c r="B306">
        <v>17</v>
      </c>
      <c r="C306">
        <f t="shared" si="8"/>
        <v>17</v>
      </c>
      <c r="D306" t="str">
        <f t="shared" si="9"/>
        <v>EGAT Pelletizing Plant17</v>
      </c>
      <c r="E306">
        <v>20000000</v>
      </c>
    </row>
    <row r="307" spans="1:5" x14ac:dyDescent="0.3">
      <c r="A307" t="s">
        <v>71</v>
      </c>
      <c r="B307">
        <v>18</v>
      </c>
      <c r="C307">
        <f t="shared" si="8"/>
        <v>18</v>
      </c>
      <c r="D307" t="str">
        <f t="shared" si="9"/>
        <v>EGAT Pelletizing Plant18</v>
      </c>
      <c r="E307">
        <v>25000000</v>
      </c>
    </row>
    <row r="308" spans="1:5" x14ac:dyDescent="0.3">
      <c r="A308" t="s">
        <v>71</v>
      </c>
      <c r="B308">
        <v>19</v>
      </c>
      <c r="C308">
        <f t="shared" si="8"/>
        <v>19</v>
      </c>
      <c r="D308" t="str">
        <f t="shared" si="9"/>
        <v>EGAT Pelletizing Plant19</v>
      </c>
      <c r="E308">
        <v>20000000</v>
      </c>
    </row>
    <row r="309" spans="1:5" x14ac:dyDescent="0.3">
      <c r="A309" t="s">
        <v>71</v>
      </c>
      <c r="B309">
        <v>20</v>
      </c>
      <c r="C309">
        <f t="shared" si="8"/>
        <v>20</v>
      </c>
      <c r="D309" t="str">
        <f t="shared" si="9"/>
        <v>EGAT Pelletizing Plant20</v>
      </c>
      <c r="E309">
        <v>40000000</v>
      </c>
    </row>
    <row r="310" spans="1:5" x14ac:dyDescent="0.3">
      <c r="A310" t="s">
        <v>71</v>
      </c>
      <c r="B310">
        <v>21</v>
      </c>
      <c r="C310">
        <f t="shared" si="8"/>
        <v>21</v>
      </c>
      <c r="D310" t="str">
        <f t="shared" si="9"/>
        <v>EGAT Pelletizing Plant21</v>
      </c>
      <c r="E310">
        <v>20000000</v>
      </c>
    </row>
    <row r="311" spans="1:5" x14ac:dyDescent="0.3">
      <c r="A311" t="s">
        <v>71</v>
      </c>
      <c r="B311">
        <v>22</v>
      </c>
      <c r="C311">
        <f t="shared" si="8"/>
        <v>22</v>
      </c>
      <c r="D311" t="str">
        <f t="shared" si="9"/>
        <v>EGAT Pelletizing Plant22</v>
      </c>
      <c r="E311">
        <v>50000000</v>
      </c>
    </row>
    <row r="312" spans="1:5" x14ac:dyDescent="0.3">
      <c r="A312" t="s">
        <v>71</v>
      </c>
      <c r="B312">
        <v>23</v>
      </c>
      <c r="C312">
        <f t="shared" si="8"/>
        <v>23</v>
      </c>
      <c r="D312" t="str">
        <f t="shared" si="9"/>
        <v>EGAT Pelletizing Plant23</v>
      </c>
      <c r="E312">
        <v>15000000</v>
      </c>
    </row>
    <row r="313" spans="1:5" x14ac:dyDescent="0.3">
      <c r="A313" t="s">
        <v>71</v>
      </c>
      <c r="B313">
        <v>24</v>
      </c>
      <c r="C313">
        <f t="shared" si="8"/>
        <v>24</v>
      </c>
      <c r="D313" t="str">
        <f t="shared" si="9"/>
        <v>EGAT Pelletizing Plant24</v>
      </c>
      <c r="E313">
        <v>10000000</v>
      </c>
    </row>
    <row r="314" spans="1:5" x14ac:dyDescent="0.3">
      <c r="A314" t="s">
        <v>71</v>
      </c>
      <c r="B314">
        <v>25</v>
      </c>
      <c r="C314">
        <f t="shared" si="8"/>
        <v>25</v>
      </c>
      <c r="D314" t="str">
        <f t="shared" si="9"/>
        <v>EGAT Pelletizing Plant25</v>
      </c>
      <c r="E314">
        <v>10000000</v>
      </c>
    </row>
    <row r="315" spans="1:5" x14ac:dyDescent="0.3">
      <c r="A315" t="s">
        <v>71</v>
      </c>
      <c r="B315">
        <v>26</v>
      </c>
      <c r="C315">
        <f t="shared" si="8"/>
        <v>26</v>
      </c>
      <c r="D315" t="str">
        <f t="shared" si="9"/>
        <v>EGAT Pelletizing Plant26</v>
      </c>
      <c r="E315">
        <v>15000000</v>
      </c>
    </row>
    <row r="316" spans="1:5" x14ac:dyDescent="0.3">
      <c r="A316" t="s">
        <v>71</v>
      </c>
      <c r="B316">
        <v>27</v>
      </c>
      <c r="C316">
        <f t="shared" si="8"/>
        <v>27</v>
      </c>
      <c r="D316" t="str">
        <f t="shared" si="9"/>
        <v>EGAT Pelletizing Plant27</v>
      </c>
      <c r="E316">
        <v>10000000</v>
      </c>
    </row>
    <row r="317" spans="1:5" x14ac:dyDescent="0.3">
      <c r="A317" t="s">
        <v>71</v>
      </c>
      <c r="B317">
        <v>28</v>
      </c>
      <c r="C317">
        <f t="shared" si="8"/>
        <v>28</v>
      </c>
      <c r="D317" t="str">
        <f t="shared" si="9"/>
        <v>EGAT Pelletizing Plant28</v>
      </c>
      <c r="E317">
        <v>10000000</v>
      </c>
    </row>
    <row r="318" spans="1:5" x14ac:dyDescent="0.3">
      <c r="A318" t="s">
        <v>71</v>
      </c>
      <c r="B318">
        <v>29</v>
      </c>
      <c r="C318">
        <f t="shared" si="8"/>
        <v>29</v>
      </c>
      <c r="D318" t="str">
        <f t="shared" si="9"/>
        <v>EGAT Pelletizing Plant29</v>
      </c>
      <c r="E318">
        <v>10000000</v>
      </c>
    </row>
    <row r="319" spans="1:5" x14ac:dyDescent="0.3">
      <c r="A319" t="s">
        <v>71</v>
      </c>
      <c r="B319">
        <v>30</v>
      </c>
      <c r="C319">
        <f t="shared" si="8"/>
        <v>30</v>
      </c>
      <c r="D319" t="str">
        <f t="shared" si="9"/>
        <v>EGAT Pelletizing Plant30</v>
      </c>
      <c r="E319">
        <v>15000000</v>
      </c>
    </row>
    <row r="320" spans="1:5" x14ac:dyDescent="0.3">
      <c r="A320" t="s">
        <v>71</v>
      </c>
      <c r="B320">
        <v>32</v>
      </c>
      <c r="C320">
        <f t="shared" si="8"/>
        <v>32</v>
      </c>
      <c r="D320" t="str">
        <f t="shared" si="9"/>
        <v>EGAT Pelletizing Plant32</v>
      </c>
      <c r="E320">
        <v>20000000</v>
      </c>
    </row>
    <row r="321" spans="1:5" x14ac:dyDescent="0.3">
      <c r="A321" t="s">
        <v>71</v>
      </c>
      <c r="B321">
        <v>33</v>
      </c>
      <c r="C321">
        <f t="shared" si="8"/>
        <v>33</v>
      </c>
      <c r="D321" t="str">
        <f t="shared" si="9"/>
        <v>EGAT Pelletizing Plant33</v>
      </c>
      <c r="E321">
        <v>100000000</v>
      </c>
    </row>
    <row r="322" spans="1:5" x14ac:dyDescent="0.3">
      <c r="A322" t="s">
        <v>71</v>
      </c>
      <c r="B322">
        <v>34</v>
      </c>
      <c r="C322">
        <f t="shared" si="8"/>
        <v>34</v>
      </c>
      <c r="D322" t="str">
        <f t="shared" si="9"/>
        <v>EGAT Pelletizing Plant34</v>
      </c>
      <c r="E322">
        <v>20000000</v>
      </c>
    </row>
    <row r="323" spans="1:5" x14ac:dyDescent="0.3">
      <c r="A323" t="s">
        <v>71</v>
      </c>
      <c r="B323">
        <v>35</v>
      </c>
      <c r="C323">
        <f t="shared" ref="C323:C386" si="10">ROUNDDOWN(B323,0)</f>
        <v>35</v>
      </c>
      <c r="D323" t="str">
        <f t="shared" ref="D323:D386" si="11">A323&amp;C323</f>
        <v>EGAT Pelletizing Plant35</v>
      </c>
      <c r="E323">
        <v>15000000</v>
      </c>
    </row>
    <row r="324" spans="1:5" x14ac:dyDescent="0.3">
      <c r="A324" t="s">
        <v>71</v>
      </c>
      <c r="B324">
        <v>36</v>
      </c>
      <c r="C324">
        <f t="shared" si="10"/>
        <v>36</v>
      </c>
      <c r="D324" t="str">
        <f t="shared" si="11"/>
        <v>EGAT Pelletizing Plant36</v>
      </c>
      <c r="E324">
        <v>20000000</v>
      </c>
    </row>
    <row r="325" spans="1:5" x14ac:dyDescent="0.3">
      <c r="A325" t="s">
        <v>71</v>
      </c>
      <c r="B325">
        <v>37</v>
      </c>
      <c r="C325">
        <f t="shared" si="10"/>
        <v>37</v>
      </c>
      <c r="D325" t="str">
        <f t="shared" si="11"/>
        <v>EGAT Pelletizing Plant37</v>
      </c>
      <c r="E325">
        <v>5000000</v>
      </c>
    </row>
    <row r="326" spans="1:5" x14ac:dyDescent="0.3">
      <c r="A326" t="s">
        <v>71</v>
      </c>
      <c r="B326">
        <v>38</v>
      </c>
      <c r="C326">
        <f t="shared" si="10"/>
        <v>38</v>
      </c>
      <c r="D326" t="str">
        <f t="shared" si="11"/>
        <v>EGAT Pelletizing Plant38</v>
      </c>
      <c r="E326">
        <v>15000000</v>
      </c>
    </row>
    <row r="327" spans="1:5" x14ac:dyDescent="0.3">
      <c r="A327" t="s">
        <v>71</v>
      </c>
      <c r="B327">
        <v>39</v>
      </c>
      <c r="C327">
        <f t="shared" si="10"/>
        <v>39</v>
      </c>
      <c r="D327" t="str">
        <f t="shared" si="11"/>
        <v>EGAT Pelletizing Plant39</v>
      </c>
      <c r="E327">
        <v>25000000</v>
      </c>
    </row>
    <row r="328" spans="1:5" x14ac:dyDescent="0.3">
      <c r="A328" t="s">
        <v>71</v>
      </c>
      <c r="B328">
        <v>40</v>
      </c>
      <c r="C328">
        <f t="shared" si="10"/>
        <v>40</v>
      </c>
      <c r="D328" t="str">
        <f t="shared" si="11"/>
        <v>EGAT Pelletizing Plant40</v>
      </c>
      <c r="E328">
        <v>15000000</v>
      </c>
    </row>
    <row r="329" spans="1:5" x14ac:dyDescent="0.3">
      <c r="A329" t="s">
        <v>71</v>
      </c>
      <c r="B329">
        <v>41</v>
      </c>
      <c r="C329">
        <f t="shared" si="10"/>
        <v>41</v>
      </c>
      <c r="D329" t="str">
        <f t="shared" si="11"/>
        <v>EGAT Pelletizing Plant41</v>
      </c>
      <c r="E329">
        <v>20000000</v>
      </c>
    </row>
    <row r="330" spans="1:5" x14ac:dyDescent="0.3">
      <c r="A330" t="s">
        <v>71</v>
      </c>
      <c r="B330">
        <v>42</v>
      </c>
      <c r="C330">
        <f t="shared" si="10"/>
        <v>42</v>
      </c>
      <c r="D330" t="str">
        <f t="shared" si="11"/>
        <v>EGAT Pelletizing Plant42</v>
      </c>
      <c r="E330">
        <v>10000000</v>
      </c>
    </row>
    <row r="331" spans="1:5" x14ac:dyDescent="0.3">
      <c r="A331" t="s">
        <v>71</v>
      </c>
      <c r="B331">
        <v>43</v>
      </c>
      <c r="C331">
        <f t="shared" si="10"/>
        <v>43</v>
      </c>
      <c r="D331" t="str">
        <f t="shared" si="11"/>
        <v>EGAT Pelletizing Plant43</v>
      </c>
      <c r="E331">
        <v>35000000</v>
      </c>
    </row>
    <row r="332" spans="1:5" x14ac:dyDescent="0.3">
      <c r="A332" t="s">
        <v>71</v>
      </c>
      <c r="B332">
        <v>44</v>
      </c>
      <c r="C332">
        <f t="shared" si="10"/>
        <v>44</v>
      </c>
      <c r="D332" t="str">
        <f t="shared" si="11"/>
        <v>EGAT Pelletizing Plant44</v>
      </c>
      <c r="E332">
        <v>35000000</v>
      </c>
    </row>
    <row r="333" spans="1:5" x14ac:dyDescent="0.3">
      <c r="A333" t="s">
        <v>71</v>
      </c>
      <c r="B333">
        <v>45</v>
      </c>
      <c r="C333">
        <f t="shared" si="10"/>
        <v>45</v>
      </c>
      <c r="D333" t="str">
        <f t="shared" si="11"/>
        <v>EGAT Pelletizing Plant45</v>
      </c>
      <c r="E333">
        <v>20000000</v>
      </c>
    </row>
    <row r="334" spans="1:5" x14ac:dyDescent="0.3">
      <c r="A334" t="s">
        <v>71</v>
      </c>
      <c r="B334">
        <v>46</v>
      </c>
      <c r="C334">
        <f t="shared" si="10"/>
        <v>46</v>
      </c>
      <c r="D334" t="str">
        <f t="shared" si="11"/>
        <v>EGAT Pelletizing Plant46</v>
      </c>
      <c r="E334">
        <v>32000000</v>
      </c>
    </row>
    <row r="335" spans="1:5" x14ac:dyDescent="0.3">
      <c r="A335" t="s">
        <v>71</v>
      </c>
      <c r="B335">
        <v>47</v>
      </c>
      <c r="C335">
        <f t="shared" si="10"/>
        <v>47</v>
      </c>
      <c r="D335" t="str">
        <f t="shared" si="11"/>
        <v>EGAT Pelletizing Plant47</v>
      </c>
      <c r="E335">
        <v>10000000</v>
      </c>
    </row>
    <row r="336" spans="1:5" x14ac:dyDescent="0.3">
      <c r="A336" t="s">
        <v>71</v>
      </c>
      <c r="B336">
        <v>48</v>
      </c>
      <c r="C336">
        <f t="shared" si="10"/>
        <v>48</v>
      </c>
      <c r="D336" t="str">
        <f t="shared" si="11"/>
        <v>EGAT Pelletizing Plant48</v>
      </c>
      <c r="E336">
        <v>10000000</v>
      </c>
    </row>
    <row r="337" spans="1:5" x14ac:dyDescent="0.3">
      <c r="A337" t="s">
        <v>71</v>
      </c>
      <c r="B337">
        <v>49</v>
      </c>
      <c r="C337">
        <f t="shared" si="10"/>
        <v>49</v>
      </c>
      <c r="D337" t="str">
        <f t="shared" si="11"/>
        <v>EGAT Pelletizing Plant49</v>
      </c>
      <c r="E337">
        <v>10000000</v>
      </c>
    </row>
    <row r="338" spans="1:5" x14ac:dyDescent="0.3">
      <c r="A338" t="s">
        <v>71</v>
      </c>
      <c r="B338">
        <v>50</v>
      </c>
      <c r="C338">
        <f t="shared" si="10"/>
        <v>50</v>
      </c>
      <c r="D338" t="str">
        <f t="shared" si="11"/>
        <v>EGAT Pelletizing Plant50</v>
      </c>
      <c r="E338">
        <v>10000000</v>
      </c>
    </row>
    <row r="339" spans="1:5" x14ac:dyDescent="0.3">
      <c r="A339" t="s">
        <v>71</v>
      </c>
      <c r="B339">
        <v>51</v>
      </c>
      <c r="C339">
        <f t="shared" si="10"/>
        <v>51</v>
      </c>
      <c r="D339" t="str">
        <f t="shared" si="11"/>
        <v>EGAT Pelletizing Plant51</v>
      </c>
      <c r="E339">
        <v>10000000</v>
      </c>
    </row>
    <row r="340" spans="1:5" x14ac:dyDescent="0.3">
      <c r="A340" t="s">
        <v>71</v>
      </c>
      <c r="B340">
        <v>52</v>
      </c>
      <c r="C340">
        <f t="shared" si="10"/>
        <v>52</v>
      </c>
      <c r="D340" t="str">
        <f t="shared" si="11"/>
        <v>EGAT Pelletizing Plant52</v>
      </c>
      <c r="E340">
        <v>10000000</v>
      </c>
    </row>
    <row r="341" spans="1:5" x14ac:dyDescent="0.3">
      <c r="A341" t="s">
        <v>71</v>
      </c>
      <c r="B341">
        <v>53</v>
      </c>
      <c r="C341">
        <f t="shared" si="10"/>
        <v>53</v>
      </c>
      <c r="D341" t="str">
        <f t="shared" si="11"/>
        <v>EGAT Pelletizing Plant53</v>
      </c>
      <c r="E341">
        <v>5000000</v>
      </c>
    </row>
    <row r="342" spans="1:5" x14ac:dyDescent="0.3">
      <c r="A342" t="s">
        <v>71</v>
      </c>
      <c r="B342">
        <v>54</v>
      </c>
      <c r="C342">
        <f t="shared" si="10"/>
        <v>54</v>
      </c>
      <c r="D342" t="str">
        <f t="shared" si="11"/>
        <v>EGAT Pelletizing Plant54</v>
      </c>
      <c r="E342">
        <v>15000000</v>
      </c>
    </row>
    <row r="343" spans="1:5" x14ac:dyDescent="0.3">
      <c r="A343" t="s">
        <v>71</v>
      </c>
      <c r="B343">
        <v>55</v>
      </c>
      <c r="C343">
        <f t="shared" si="10"/>
        <v>55</v>
      </c>
      <c r="D343" t="str">
        <f t="shared" si="11"/>
        <v>EGAT Pelletizing Plant55</v>
      </c>
      <c r="E343">
        <v>7500000</v>
      </c>
    </row>
    <row r="344" spans="1:5" x14ac:dyDescent="0.3">
      <c r="A344" t="s">
        <v>71</v>
      </c>
      <c r="B344">
        <v>56</v>
      </c>
      <c r="C344">
        <f t="shared" si="10"/>
        <v>56</v>
      </c>
      <c r="D344" t="str">
        <f t="shared" si="11"/>
        <v>EGAT Pelletizing Plant56</v>
      </c>
      <c r="E344">
        <v>5000000</v>
      </c>
    </row>
    <row r="345" spans="1:5" x14ac:dyDescent="0.3">
      <c r="A345" t="s">
        <v>72</v>
      </c>
      <c r="B345">
        <v>1</v>
      </c>
      <c r="C345">
        <f t="shared" si="10"/>
        <v>1</v>
      </c>
      <c r="D345" t="str">
        <f t="shared" si="11"/>
        <v>EGAT Pelletizing Plant-Water Tank1</v>
      </c>
      <c r="E345">
        <v>3241734.16</v>
      </c>
    </row>
    <row r="346" spans="1:5" x14ac:dyDescent="0.3">
      <c r="A346" t="s">
        <v>72</v>
      </c>
      <c r="B346">
        <v>2</v>
      </c>
      <c r="C346">
        <f t="shared" si="10"/>
        <v>2</v>
      </c>
      <c r="D346" t="str">
        <f t="shared" si="11"/>
        <v>EGAT Pelletizing Plant-Water Tank2</v>
      </c>
      <c r="E346">
        <v>2008304.1</v>
      </c>
    </row>
    <row r="347" spans="1:5" x14ac:dyDescent="0.3">
      <c r="A347" t="s">
        <v>72</v>
      </c>
      <c r="B347">
        <v>3</v>
      </c>
      <c r="C347">
        <f t="shared" si="10"/>
        <v>3</v>
      </c>
      <c r="D347" t="str">
        <f t="shared" si="11"/>
        <v>EGAT Pelletizing Plant-Water Tank3</v>
      </c>
      <c r="E347">
        <v>718104.27</v>
      </c>
    </row>
    <row r="348" spans="1:5" x14ac:dyDescent="0.3">
      <c r="A348" t="s">
        <v>72</v>
      </c>
      <c r="B348">
        <v>4</v>
      </c>
      <c r="C348">
        <f t="shared" si="10"/>
        <v>4</v>
      </c>
      <c r="D348" t="str">
        <f t="shared" si="11"/>
        <v>EGAT Pelletizing Plant-Water Tank4</v>
      </c>
      <c r="E348">
        <v>758512.36</v>
      </c>
    </row>
    <row r="349" spans="1:5" x14ac:dyDescent="0.3">
      <c r="A349" t="s">
        <v>72</v>
      </c>
      <c r="B349">
        <v>5</v>
      </c>
      <c r="C349">
        <f t="shared" si="10"/>
        <v>5</v>
      </c>
      <c r="D349" t="str">
        <f t="shared" si="11"/>
        <v>EGAT Pelletizing Plant-Water Tank5</v>
      </c>
      <c r="E349">
        <v>914358.66</v>
      </c>
    </row>
    <row r="350" spans="1:5" x14ac:dyDescent="0.3">
      <c r="A350" t="s">
        <v>72</v>
      </c>
      <c r="B350">
        <v>6</v>
      </c>
      <c r="C350">
        <f t="shared" si="10"/>
        <v>6</v>
      </c>
      <c r="D350" t="str">
        <f t="shared" si="11"/>
        <v>EGAT Pelletizing Plant-Water Tank6</v>
      </c>
      <c r="E350">
        <v>1449673.43</v>
      </c>
    </row>
    <row r="351" spans="1:5" x14ac:dyDescent="0.3">
      <c r="A351" t="s">
        <v>72</v>
      </c>
      <c r="B351">
        <v>7</v>
      </c>
      <c r="C351">
        <f t="shared" si="10"/>
        <v>7</v>
      </c>
      <c r="D351" t="str">
        <f t="shared" si="11"/>
        <v>EGAT Pelletizing Plant-Water Tank7</v>
      </c>
      <c r="E351">
        <v>395732.02</v>
      </c>
    </row>
    <row r="352" spans="1:5" x14ac:dyDescent="0.3">
      <c r="A352" t="s">
        <v>72</v>
      </c>
      <c r="B352">
        <v>8</v>
      </c>
      <c r="C352">
        <f t="shared" si="10"/>
        <v>8</v>
      </c>
      <c r="D352" t="str">
        <f t="shared" si="11"/>
        <v>EGAT Pelletizing Plant-Water Tank8</v>
      </c>
      <c r="E352">
        <v>304153.94</v>
      </c>
    </row>
    <row r="353" spans="1:5" x14ac:dyDescent="0.3">
      <c r="A353" t="s">
        <v>72</v>
      </c>
      <c r="B353">
        <v>9</v>
      </c>
      <c r="C353">
        <f t="shared" si="10"/>
        <v>9</v>
      </c>
      <c r="D353" t="str">
        <f t="shared" si="11"/>
        <v>EGAT Pelletizing Plant-Water Tank9</v>
      </c>
      <c r="E353">
        <v>967200</v>
      </c>
    </row>
    <row r="354" spans="1:5" x14ac:dyDescent="0.3">
      <c r="A354" t="s">
        <v>72</v>
      </c>
      <c r="B354">
        <v>10</v>
      </c>
      <c r="C354">
        <f t="shared" si="10"/>
        <v>10</v>
      </c>
      <c r="D354" t="str">
        <f t="shared" si="11"/>
        <v>EGAT Pelletizing Plant-Water Tank10</v>
      </c>
      <c r="E354">
        <v>3505322.5</v>
      </c>
    </row>
    <row r="355" spans="1:5" x14ac:dyDescent="0.3">
      <c r="A355" t="s">
        <v>72</v>
      </c>
      <c r="B355">
        <v>11</v>
      </c>
      <c r="C355">
        <f t="shared" si="10"/>
        <v>11</v>
      </c>
      <c r="D355" t="str">
        <f t="shared" si="11"/>
        <v>EGAT Pelletizing Plant-Water Tank11</v>
      </c>
      <c r="E355">
        <v>3903900.34</v>
      </c>
    </row>
    <row r="356" spans="1:5" x14ac:dyDescent="0.3">
      <c r="A356" t="s">
        <v>72</v>
      </c>
      <c r="B356">
        <v>12</v>
      </c>
      <c r="C356">
        <f t="shared" si="10"/>
        <v>12</v>
      </c>
      <c r="D356" t="str">
        <f t="shared" si="11"/>
        <v>EGAT Pelletizing Plant-Water Tank12</v>
      </c>
      <c r="E356">
        <v>1.0000000000000001E-5</v>
      </c>
    </row>
    <row r="357" spans="1:5" x14ac:dyDescent="0.3">
      <c r="A357" t="s">
        <v>72</v>
      </c>
      <c r="B357">
        <v>13</v>
      </c>
      <c r="C357">
        <f t="shared" si="10"/>
        <v>13</v>
      </c>
      <c r="D357" t="str">
        <f t="shared" si="11"/>
        <v>EGAT Pelletizing Plant-Water Tank13</v>
      </c>
      <c r="E357">
        <v>391272.95</v>
      </c>
    </row>
    <row r="358" spans="1:5" x14ac:dyDescent="0.3">
      <c r="A358" t="s">
        <v>72</v>
      </c>
      <c r="B358">
        <v>14</v>
      </c>
      <c r="C358">
        <f t="shared" si="10"/>
        <v>14</v>
      </c>
      <c r="D358" t="str">
        <f t="shared" si="11"/>
        <v>EGAT Pelletizing Plant-Water Tank14</v>
      </c>
      <c r="E358">
        <v>1.0000000000000001E-5</v>
      </c>
    </row>
    <row r="359" spans="1:5" x14ac:dyDescent="0.3">
      <c r="A359" t="s">
        <v>42</v>
      </c>
      <c r="B359">
        <v>1</v>
      </c>
      <c r="C359">
        <f t="shared" si="10"/>
        <v>1</v>
      </c>
      <c r="D359" t="str">
        <f t="shared" si="11"/>
        <v>EGAT-Asphalt1</v>
      </c>
      <c r="E359">
        <v>598688</v>
      </c>
    </row>
    <row r="360" spans="1:5" x14ac:dyDescent="0.3">
      <c r="A360" t="s">
        <v>187</v>
      </c>
      <c r="B360">
        <v>1</v>
      </c>
      <c r="C360">
        <f t="shared" si="10"/>
        <v>1</v>
      </c>
      <c r="D360" t="str">
        <f t="shared" si="11"/>
        <v>EGAT-Asphalt - Retenion Release1</v>
      </c>
      <c r="E360">
        <v>291975.34000000003</v>
      </c>
    </row>
    <row r="361" spans="1:5" x14ac:dyDescent="0.3">
      <c r="A361" t="s">
        <v>271</v>
      </c>
      <c r="B361">
        <v>1</v>
      </c>
      <c r="C361">
        <f t="shared" si="10"/>
        <v>1</v>
      </c>
      <c r="D361" t="str">
        <f t="shared" si="11"/>
        <v>EGAT-EGAT1</v>
      </c>
      <c r="E361">
        <v>12000000</v>
      </c>
    </row>
    <row r="362" spans="1:5" x14ac:dyDescent="0.3">
      <c r="A362" t="s">
        <v>271</v>
      </c>
      <c r="B362">
        <v>2</v>
      </c>
      <c r="C362">
        <f t="shared" si="10"/>
        <v>2</v>
      </c>
      <c r="D362" t="str">
        <f t="shared" si="11"/>
        <v>EGAT-EGAT2</v>
      </c>
      <c r="E362">
        <v>6000000</v>
      </c>
    </row>
    <row r="363" spans="1:5" x14ac:dyDescent="0.3">
      <c r="A363" t="s">
        <v>271</v>
      </c>
      <c r="B363">
        <v>3</v>
      </c>
      <c r="C363">
        <f t="shared" si="10"/>
        <v>3</v>
      </c>
      <c r="D363" t="str">
        <f t="shared" si="11"/>
        <v>EGAT-EGAT3</v>
      </c>
      <c r="E363">
        <v>6000000</v>
      </c>
    </row>
    <row r="364" spans="1:5" x14ac:dyDescent="0.3">
      <c r="A364" t="s">
        <v>271</v>
      </c>
      <c r="B364">
        <v>4</v>
      </c>
      <c r="C364">
        <f t="shared" si="10"/>
        <v>4</v>
      </c>
      <c r="D364" t="str">
        <f t="shared" si="11"/>
        <v>EGAT-EGAT4</v>
      </c>
      <c r="E364">
        <v>1500000</v>
      </c>
    </row>
    <row r="365" spans="1:5" x14ac:dyDescent="0.3">
      <c r="A365" t="s">
        <v>40</v>
      </c>
      <c r="B365">
        <v>1</v>
      </c>
      <c r="C365">
        <f t="shared" si="10"/>
        <v>1</v>
      </c>
      <c r="D365" t="str">
        <f t="shared" si="11"/>
        <v>EGAT-Fence1</v>
      </c>
      <c r="E365">
        <v>195752.6</v>
      </c>
    </row>
    <row r="366" spans="1:5" x14ac:dyDescent="0.3">
      <c r="A366" t="s">
        <v>40</v>
      </c>
      <c r="B366">
        <v>2</v>
      </c>
      <c r="C366">
        <f t="shared" si="10"/>
        <v>2</v>
      </c>
      <c r="D366" t="str">
        <f t="shared" si="11"/>
        <v>EGAT-Fence2</v>
      </c>
      <c r="E366">
        <v>1E-3</v>
      </c>
    </row>
    <row r="367" spans="1:5" x14ac:dyDescent="0.3">
      <c r="A367" t="s">
        <v>40</v>
      </c>
      <c r="B367">
        <v>3</v>
      </c>
      <c r="C367">
        <f t="shared" si="10"/>
        <v>3</v>
      </c>
      <c r="D367" t="str">
        <f t="shared" si="11"/>
        <v>EGAT-Fence3</v>
      </c>
      <c r="E367">
        <v>457138.81</v>
      </c>
    </row>
    <row r="368" spans="1:5" x14ac:dyDescent="0.3">
      <c r="A368" t="s">
        <v>40</v>
      </c>
      <c r="B368">
        <v>3.1</v>
      </c>
      <c r="C368">
        <f t="shared" si="10"/>
        <v>3</v>
      </c>
      <c r="D368" t="str">
        <f t="shared" si="11"/>
        <v>EGAT-Fence3</v>
      </c>
      <c r="E368">
        <v>237906.87280858838</v>
      </c>
    </row>
    <row r="369" spans="1:5" x14ac:dyDescent="0.3">
      <c r="A369" t="s">
        <v>40</v>
      </c>
      <c r="B369">
        <v>4.0999999999999996</v>
      </c>
      <c r="C369">
        <f t="shared" si="10"/>
        <v>4</v>
      </c>
      <c r="D369" t="str">
        <f t="shared" si="11"/>
        <v>EGAT-Fence4</v>
      </c>
      <c r="E369">
        <v>838441.7921914116</v>
      </c>
    </row>
    <row r="370" spans="1:5" x14ac:dyDescent="0.3">
      <c r="A370" t="s">
        <v>40</v>
      </c>
      <c r="B370">
        <v>4.2</v>
      </c>
      <c r="C370">
        <f t="shared" si="10"/>
        <v>4</v>
      </c>
      <c r="D370" t="str">
        <f t="shared" si="11"/>
        <v>EGAT-Fence4</v>
      </c>
      <c r="E370">
        <v>1000000</v>
      </c>
    </row>
    <row r="371" spans="1:5" x14ac:dyDescent="0.3">
      <c r="A371" t="s">
        <v>40</v>
      </c>
      <c r="B371">
        <v>4.3</v>
      </c>
      <c r="C371">
        <f t="shared" si="10"/>
        <v>4</v>
      </c>
      <c r="D371" t="str">
        <f t="shared" si="11"/>
        <v>EGAT-Fence4</v>
      </c>
      <c r="E371">
        <v>750000</v>
      </c>
    </row>
    <row r="372" spans="1:5" x14ac:dyDescent="0.3">
      <c r="A372" t="s">
        <v>40</v>
      </c>
      <c r="B372">
        <v>4.4000000000000004</v>
      </c>
      <c r="C372">
        <f t="shared" si="10"/>
        <v>4</v>
      </c>
      <c r="D372" t="str">
        <f t="shared" si="11"/>
        <v>EGAT-Fence4</v>
      </c>
      <c r="E372">
        <v>302594.27</v>
      </c>
    </row>
    <row r="373" spans="1:5" x14ac:dyDescent="0.3">
      <c r="A373" t="s">
        <v>192</v>
      </c>
      <c r="B373">
        <v>1</v>
      </c>
      <c r="C373">
        <f t="shared" si="10"/>
        <v>1</v>
      </c>
      <c r="D373" t="str">
        <f t="shared" si="11"/>
        <v>EGAT-Fence - Retenion Release1</v>
      </c>
      <c r="E373">
        <v>1161544.2</v>
      </c>
    </row>
    <row r="374" spans="1:5" x14ac:dyDescent="0.3">
      <c r="A374" t="s">
        <v>192</v>
      </c>
      <c r="B374">
        <v>1.1000000000000001</v>
      </c>
      <c r="C374">
        <f t="shared" si="10"/>
        <v>1</v>
      </c>
      <c r="D374" t="str">
        <f t="shared" si="11"/>
        <v>EGAT-Fence - Retenion Release1</v>
      </c>
      <c r="E374">
        <v>1.0000000000000001E-5</v>
      </c>
    </row>
    <row r="375" spans="1:5" x14ac:dyDescent="0.3">
      <c r="A375" t="s">
        <v>41</v>
      </c>
      <c r="B375">
        <v>1</v>
      </c>
      <c r="C375">
        <f t="shared" si="10"/>
        <v>1</v>
      </c>
      <c r="D375" t="str">
        <f t="shared" si="11"/>
        <v>EGAT-HeliPad1</v>
      </c>
      <c r="E375">
        <v>755798.13</v>
      </c>
    </row>
    <row r="376" spans="1:5" x14ac:dyDescent="0.3">
      <c r="A376" t="s">
        <v>41</v>
      </c>
      <c r="B376">
        <v>2</v>
      </c>
      <c r="C376">
        <f t="shared" si="10"/>
        <v>2</v>
      </c>
      <c r="D376" t="str">
        <f t="shared" si="11"/>
        <v>EGAT-HeliPad2</v>
      </c>
      <c r="E376">
        <v>500000</v>
      </c>
    </row>
    <row r="377" spans="1:5" x14ac:dyDescent="0.3">
      <c r="A377" t="s">
        <v>85</v>
      </c>
      <c r="B377">
        <v>1</v>
      </c>
      <c r="C377">
        <f t="shared" si="10"/>
        <v>1</v>
      </c>
      <c r="D377" t="str">
        <f t="shared" si="11"/>
        <v>EGAT-Lock &amp; Load1</v>
      </c>
      <c r="E377">
        <v>4717110.3499999996</v>
      </c>
    </row>
    <row r="378" spans="1:5" x14ac:dyDescent="0.3">
      <c r="A378" t="s">
        <v>85</v>
      </c>
      <c r="B378">
        <v>2</v>
      </c>
      <c r="C378">
        <f t="shared" si="10"/>
        <v>2</v>
      </c>
      <c r="D378" t="str">
        <f t="shared" si="11"/>
        <v>EGAT-Lock &amp; Load2</v>
      </c>
      <c r="E378">
        <v>2773213.88</v>
      </c>
    </row>
    <row r="379" spans="1:5" x14ac:dyDescent="0.3">
      <c r="A379" t="s">
        <v>85</v>
      </c>
      <c r="B379">
        <v>3</v>
      </c>
      <c r="C379">
        <f t="shared" si="10"/>
        <v>3</v>
      </c>
      <c r="D379" t="str">
        <f t="shared" si="11"/>
        <v>EGAT-Lock &amp; Load3</v>
      </c>
      <c r="E379">
        <v>1665986.92</v>
      </c>
    </row>
    <row r="380" spans="1:5" x14ac:dyDescent="0.3">
      <c r="A380" t="s">
        <v>85</v>
      </c>
      <c r="B380">
        <v>4</v>
      </c>
      <c r="C380">
        <f t="shared" si="10"/>
        <v>4</v>
      </c>
      <c r="D380" t="str">
        <f t="shared" si="11"/>
        <v>EGAT-Lock &amp; Load4</v>
      </c>
      <c r="E380">
        <v>747255.39</v>
      </c>
    </row>
    <row r="381" spans="1:5" x14ac:dyDescent="0.3">
      <c r="A381" t="s">
        <v>85</v>
      </c>
      <c r="B381">
        <v>5</v>
      </c>
      <c r="C381">
        <f t="shared" si="10"/>
        <v>5</v>
      </c>
      <c r="D381" t="str">
        <f t="shared" si="11"/>
        <v>EGAT-Lock &amp; Load5</v>
      </c>
      <c r="E381">
        <v>2436487.5099999998</v>
      </c>
    </row>
    <row r="382" spans="1:5" x14ac:dyDescent="0.3">
      <c r="A382" t="s">
        <v>85</v>
      </c>
      <c r="B382">
        <v>6</v>
      </c>
      <c r="C382">
        <f t="shared" si="10"/>
        <v>6</v>
      </c>
      <c r="D382" t="str">
        <f t="shared" si="11"/>
        <v>EGAT-Lock &amp; Load6</v>
      </c>
      <c r="E382">
        <v>3176089.21</v>
      </c>
    </row>
    <row r="383" spans="1:5" x14ac:dyDescent="0.3">
      <c r="A383" t="s">
        <v>85</v>
      </c>
      <c r="B383">
        <v>7</v>
      </c>
      <c r="C383">
        <f t="shared" si="10"/>
        <v>7</v>
      </c>
      <c r="D383" t="str">
        <f t="shared" si="11"/>
        <v>EGAT-Lock &amp; Load7</v>
      </c>
      <c r="E383">
        <v>275994.22000000015</v>
      </c>
    </row>
    <row r="384" spans="1:5" x14ac:dyDescent="0.3">
      <c r="A384" t="s">
        <v>85</v>
      </c>
      <c r="B384">
        <v>7.1</v>
      </c>
      <c r="C384">
        <f t="shared" si="10"/>
        <v>7</v>
      </c>
      <c r="D384" t="str">
        <f t="shared" si="11"/>
        <v>EGAT-Lock &amp; Load7</v>
      </c>
      <c r="E384">
        <v>1043113.27</v>
      </c>
    </row>
    <row r="385" spans="1:5" x14ac:dyDescent="0.3">
      <c r="A385" t="s">
        <v>85</v>
      </c>
      <c r="B385">
        <v>8</v>
      </c>
      <c r="C385">
        <f t="shared" si="10"/>
        <v>8</v>
      </c>
      <c r="D385" t="str">
        <f t="shared" si="11"/>
        <v>EGAT-Lock &amp; Load8</v>
      </c>
      <c r="E385">
        <v>2619387.85</v>
      </c>
    </row>
    <row r="386" spans="1:5" x14ac:dyDescent="0.3">
      <c r="A386" t="s">
        <v>85</v>
      </c>
      <c r="B386">
        <v>9</v>
      </c>
      <c r="C386">
        <f t="shared" si="10"/>
        <v>9</v>
      </c>
      <c r="D386" t="str">
        <f t="shared" si="11"/>
        <v>EGAT-Lock &amp; Load9</v>
      </c>
      <c r="E386">
        <v>3741613.11</v>
      </c>
    </row>
    <row r="387" spans="1:5" x14ac:dyDescent="0.3">
      <c r="A387" t="s">
        <v>85</v>
      </c>
      <c r="B387">
        <v>10</v>
      </c>
      <c r="C387">
        <f t="shared" ref="C387:C450" si="12">ROUNDDOWN(B387,0)</f>
        <v>10</v>
      </c>
      <c r="D387" t="str">
        <f t="shared" ref="D387:D450" si="13">A387&amp;C387</f>
        <v>EGAT-Lock &amp; Load10</v>
      </c>
      <c r="E387">
        <v>871396.81</v>
      </c>
    </row>
    <row r="388" spans="1:5" x14ac:dyDescent="0.3">
      <c r="A388" t="s">
        <v>85</v>
      </c>
      <c r="B388">
        <v>10.1</v>
      </c>
      <c r="C388">
        <f t="shared" si="12"/>
        <v>10</v>
      </c>
      <c r="D388" t="str">
        <f t="shared" si="13"/>
        <v>EGAT-Lock &amp; Load10</v>
      </c>
      <c r="E388">
        <v>227993.11999999988</v>
      </c>
    </row>
    <row r="389" spans="1:5" x14ac:dyDescent="0.3">
      <c r="A389" t="s">
        <v>85</v>
      </c>
      <c r="B389">
        <v>11</v>
      </c>
      <c r="C389">
        <f t="shared" si="12"/>
        <v>11</v>
      </c>
      <c r="D389" t="str">
        <f t="shared" si="13"/>
        <v>EGAT-Lock &amp; Load11</v>
      </c>
      <c r="E389">
        <v>1873296.27</v>
      </c>
    </row>
    <row r="390" spans="1:5" x14ac:dyDescent="0.3">
      <c r="A390" t="s">
        <v>85</v>
      </c>
      <c r="B390">
        <v>12</v>
      </c>
      <c r="C390">
        <f t="shared" si="12"/>
        <v>12</v>
      </c>
      <c r="D390" t="str">
        <f t="shared" si="13"/>
        <v>EGAT-Lock &amp; Load12</v>
      </c>
      <c r="E390">
        <v>1672142.68</v>
      </c>
    </row>
    <row r="391" spans="1:5" x14ac:dyDescent="0.3">
      <c r="A391" t="s">
        <v>85</v>
      </c>
      <c r="B391">
        <v>13</v>
      </c>
      <c r="C391">
        <f t="shared" si="12"/>
        <v>13</v>
      </c>
      <c r="D391" t="str">
        <f t="shared" si="13"/>
        <v>EGAT-Lock &amp; Load13</v>
      </c>
      <c r="E391">
        <v>1.0000000000000001E-5</v>
      </c>
    </row>
    <row r="392" spans="1:5" x14ac:dyDescent="0.3">
      <c r="A392" t="s">
        <v>85</v>
      </c>
      <c r="B392">
        <v>14</v>
      </c>
      <c r="C392">
        <f t="shared" si="12"/>
        <v>14</v>
      </c>
      <c r="D392" t="str">
        <f t="shared" si="13"/>
        <v>EGAT-Lock &amp; Load14</v>
      </c>
      <c r="E392">
        <v>1.0000000000000001E-5</v>
      </c>
    </row>
    <row r="393" spans="1:5" x14ac:dyDescent="0.3">
      <c r="A393" t="s">
        <v>85</v>
      </c>
      <c r="B393">
        <v>15</v>
      </c>
      <c r="C393">
        <f t="shared" si="12"/>
        <v>15</v>
      </c>
      <c r="D393" t="str">
        <f t="shared" si="13"/>
        <v>EGAT-Lock &amp; Load15</v>
      </c>
      <c r="E393">
        <v>1.0000000000000001E-5</v>
      </c>
    </row>
    <row r="394" spans="1:5" x14ac:dyDescent="0.3">
      <c r="A394" t="s">
        <v>85</v>
      </c>
      <c r="B394">
        <v>16</v>
      </c>
      <c r="C394">
        <f t="shared" si="12"/>
        <v>16</v>
      </c>
      <c r="D394" t="str">
        <f t="shared" si="13"/>
        <v>EGAT-Lock &amp; Load16</v>
      </c>
      <c r="E394">
        <v>1.0000000000000001E-5</v>
      </c>
    </row>
    <row r="395" spans="1:5" x14ac:dyDescent="0.3">
      <c r="A395" t="s">
        <v>85</v>
      </c>
      <c r="B395">
        <v>1</v>
      </c>
      <c r="C395">
        <f t="shared" si="12"/>
        <v>1</v>
      </c>
      <c r="D395" t="str">
        <f t="shared" si="13"/>
        <v>EGAT-Lock &amp; Load1</v>
      </c>
      <c r="E395">
        <v>5400000</v>
      </c>
    </row>
    <row r="396" spans="1:5" x14ac:dyDescent="0.3">
      <c r="A396" t="s">
        <v>36</v>
      </c>
      <c r="B396">
        <v>1</v>
      </c>
      <c r="C396">
        <f t="shared" si="12"/>
        <v>1</v>
      </c>
      <c r="D396" t="str">
        <f t="shared" si="13"/>
        <v>EGAT-SZ1</v>
      </c>
      <c r="E396">
        <v>4624356.6500000004</v>
      </c>
    </row>
    <row r="397" spans="1:5" x14ac:dyDescent="0.3">
      <c r="A397" t="s">
        <v>36</v>
      </c>
      <c r="B397">
        <v>2</v>
      </c>
      <c r="C397">
        <f t="shared" si="12"/>
        <v>2</v>
      </c>
      <c r="D397" t="str">
        <f t="shared" si="13"/>
        <v>EGAT-SZ2</v>
      </c>
      <c r="E397">
        <v>10000000</v>
      </c>
    </row>
    <row r="398" spans="1:5" x14ac:dyDescent="0.3">
      <c r="A398" t="s">
        <v>36</v>
      </c>
      <c r="B398">
        <v>3</v>
      </c>
      <c r="C398">
        <f t="shared" si="12"/>
        <v>3</v>
      </c>
      <c r="D398" t="str">
        <f t="shared" si="13"/>
        <v>EGAT-SZ3</v>
      </c>
      <c r="E398">
        <v>6070502.71</v>
      </c>
    </row>
    <row r="399" spans="1:5" x14ac:dyDescent="0.3">
      <c r="A399" t="s">
        <v>53</v>
      </c>
      <c r="B399">
        <v>1</v>
      </c>
      <c r="C399">
        <f t="shared" si="12"/>
        <v>1</v>
      </c>
      <c r="D399" t="str">
        <f t="shared" si="13"/>
        <v>EGAT-Warehouse1</v>
      </c>
      <c r="E399">
        <v>923651.33499999996</v>
      </c>
    </row>
    <row r="400" spans="1:5" x14ac:dyDescent="0.3">
      <c r="A400" t="s">
        <v>103</v>
      </c>
      <c r="B400">
        <v>1</v>
      </c>
      <c r="C400">
        <f t="shared" si="12"/>
        <v>1</v>
      </c>
      <c r="D400" t="str">
        <f t="shared" si="13"/>
        <v>EIPICO1</v>
      </c>
      <c r="E400">
        <v>12050858.57</v>
      </c>
    </row>
    <row r="401" spans="1:5" x14ac:dyDescent="0.3">
      <c r="A401" t="s">
        <v>103</v>
      </c>
      <c r="B401">
        <v>2</v>
      </c>
      <c r="C401">
        <f t="shared" si="12"/>
        <v>2</v>
      </c>
      <c r="D401" t="str">
        <f t="shared" si="13"/>
        <v>EIPICO2</v>
      </c>
      <c r="E401">
        <v>13338534.970000001</v>
      </c>
    </row>
    <row r="402" spans="1:5" x14ac:dyDescent="0.3">
      <c r="A402" t="s">
        <v>103</v>
      </c>
      <c r="B402">
        <v>3</v>
      </c>
      <c r="C402">
        <f t="shared" si="12"/>
        <v>3</v>
      </c>
      <c r="D402" t="str">
        <f t="shared" si="13"/>
        <v>EIPICO3</v>
      </c>
      <c r="E402">
        <v>13033885</v>
      </c>
    </row>
    <row r="403" spans="1:5" x14ac:dyDescent="0.3">
      <c r="A403" t="s">
        <v>103</v>
      </c>
      <c r="B403">
        <v>4</v>
      </c>
      <c r="C403">
        <f t="shared" si="12"/>
        <v>4</v>
      </c>
      <c r="D403" t="str">
        <f t="shared" si="13"/>
        <v>EIPICO4</v>
      </c>
      <c r="E403">
        <v>7344659</v>
      </c>
    </row>
    <row r="404" spans="1:5" x14ac:dyDescent="0.3">
      <c r="A404" t="s">
        <v>103</v>
      </c>
      <c r="B404">
        <v>5</v>
      </c>
      <c r="C404">
        <f t="shared" si="12"/>
        <v>5</v>
      </c>
      <c r="D404" t="str">
        <f t="shared" si="13"/>
        <v>EIPICO5</v>
      </c>
      <c r="E404">
        <v>10064340.119999999</v>
      </c>
    </row>
    <row r="405" spans="1:5" x14ac:dyDescent="0.3">
      <c r="A405" t="s">
        <v>103</v>
      </c>
      <c r="B405">
        <v>6</v>
      </c>
      <c r="C405">
        <f t="shared" si="12"/>
        <v>6</v>
      </c>
      <c r="D405" t="str">
        <f t="shared" si="13"/>
        <v>EIPICO6</v>
      </c>
      <c r="E405">
        <v>5949568.7400000002</v>
      </c>
    </row>
    <row r="406" spans="1:5" x14ac:dyDescent="0.3">
      <c r="A406" t="s">
        <v>103</v>
      </c>
      <c r="B406">
        <v>7</v>
      </c>
      <c r="C406">
        <f t="shared" si="12"/>
        <v>7</v>
      </c>
      <c r="D406" t="str">
        <f t="shared" si="13"/>
        <v>EIPICO7</v>
      </c>
      <c r="E406">
        <v>6395645.7300000004</v>
      </c>
    </row>
    <row r="407" spans="1:5" x14ac:dyDescent="0.3">
      <c r="A407" t="s">
        <v>103</v>
      </c>
      <c r="B407">
        <v>8</v>
      </c>
      <c r="C407">
        <f t="shared" si="12"/>
        <v>8</v>
      </c>
      <c r="D407" t="str">
        <f t="shared" si="13"/>
        <v>EIPICO8</v>
      </c>
      <c r="E407">
        <v>20317361.34</v>
      </c>
    </row>
    <row r="408" spans="1:5" x14ac:dyDescent="0.3">
      <c r="A408" t="s">
        <v>103</v>
      </c>
      <c r="B408">
        <v>9</v>
      </c>
      <c r="C408">
        <f t="shared" si="12"/>
        <v>9</v>
      </c>
      <c r="D408" t="str">
        <f t="shared" si="13"/>
        <v>EIPICO9</v>
      </c>
      <c r="E408">
        <v>34650000</v>
      </c>
    </row>
    <row r="409" spans="1:5" x14ac:dyDescent="0.3">
      <c r="A409" t="s">
        <v>103</v>
      </c>
      <c r="B409">
        <v>10</v>
      </c>
      <c r="C409">
        <f t="shared" si="12"/>
        <v>10</v>
      </c>
      <c r="D409" t="str">
        <f t="shared" si="13"/>
        <v>EIPICO10</v>
      </c>
      <c r="E409">
        <v>1.0000000000000001E-5</v>
      </c>
    </row>
    <row r="410" spans="1:5" x14ac:dyDescent="0.3">
      <c r="A410" t="s">
        <v>103</v>
      </c>
      <c r="B410">
        <v>11</v>
      </c>
      <c r="C410">
        <f t="shared" si="12"/>
        <v>11</v>
      </c>
      <c r="D410" t="str">
        <f t="shared" si="13"/>
        <v>EIPICO11</v>
      </c>
      <c r="E410">
        <v>6263190.1200000001</v>
      </c>
    </row>
    <row r="411" spans="1:5" x14ac:dyDescent="0.3">
      <c r="A411" t="s">
        <v>103</v>
      </c>
      <c r="B411">
        <v>11.1</v>
      </c>
      <c r="C411">
        <f t="shared" si="12"/>
        <v>11</v>
      </c>
      <c r="D411" t="str">
        <f t="shared" si="13"/>
        <v>EIPICO11</v>
      </c>
      <c r="E411">
        <v>17000000</v>
      </c>
    </row>
    <row r="412" spans="1:5" x14ac:dyDescent="0.3">
      <c r="A412" t="s">
        <v>103</v>
      </c>
      <c r="B412">
        <v>12</v>
      </c>
      <c r="C412">
        <f t="shared" si="12"/>
        <v>12</v>
      </c>
      <c r="D412" t="str">
        <f t="shared" si="13"/>
        <v>EIPICO12</v>
      </c>
      <c r="E412">
        <v>25548194.949999999</v>
      </c>
    </row>
    <row r="413" spans="1:5" x14ac:dyDescent="0.3">
      <c r="A413" t="s">
        <v>103</v>
      </c>
      <c r="B413">
        <v>13</v>
      </c>
      <c r="C413">
        <f t="shared" si="12"/>
        <v>13</v>
      </c>
      <c r="D413" t="str">
        <f t="shared" si="13"/>
        <v>EIPICO13</v>
      </c>
      <c r="E413">
        <v>2882568.41</v>
      </c>
    </row>
    <row r="414" spans="1:5" x14ac:dyDescent="0.3">
      <c r="A414" t="s">
        <v>103</v>
      </c>
      <c r="B414">
        <v>14</v>
      </c>
      <c r="C414">
        <f t="shared" si="12"/>
        <v>14</v>
      </c>
      <c r="D414" t="str">
        <f t="shared" si="13"/>
        <v>EIPICO14</v>
      </c>
      <c r="E414">
        <v>26305980.07</v>
      </c>
    </row>
    <row r="415" spans="1:5" x14ac:dyDescent="0.3">
      <c r="A415" t="s">
        <v>103</v>
      </c>
      <c r="B415">
        <v>15</v>
      </c>
      <c r="C415">
        <f t="shared" si="12"/>
        <v>15</v>
      </c>
      <c r="D415" t="str">
        <f t="shared" si="13"/>
        <v>EIPICO15</v>
      </c>
      <c r="E415">
        <v>25000000</v>
      </c>
    </row>
    <row r="416" spans="1:5" x14ac:dyDescent="0.3">
      <c r="A416" t="s">
        <v>103</v>
      </c>
      <c r="B416">
        <v>15.1</v>
      </c>
      <c r="C416">
        <f t="shared" si="12"/>
        <v>15</v>
      </c>
      <c r="D416" t="str">
        <f t="shared" si="13"/>
        <v>EIPICO15</v>
      </c>
      <c r="E416">
        <v>4236256.8899999997</v>
      </c>
    </row>
    <row r="417" spans="1:5" x14ac:dyDescent="0.3">
      <c r="A417" t="s">
        <v>103</v>
      </c>
      <c r="B417">
        <v>16</v>
      </c>
      <c r="C417">
        <f t="shared" si="12"/>
        <v>16</v>
      </c>
      <c r="D417" t="str">
        <f t="shared" si="13"/>
        <v>EIPICO16</v>
      </c>
      <c r="E417">
        <v>26363887.399999999</v>
      </c>
    </row>
    <row r="418" spans="1:5" x14ac:dyDescent="0.3">
      <c r="A418" t="s">
        <v>103</v>
      </c>
      <c r="B418">
        <v>17</v>
      </c>
      <c r="C418">
        <f t="shared" si="12"/>
        <v>17</v>
      </c>
      <c r="D418" t="str">
        <f t="shared" si="13"/>
        <v>EIPICO17</v>
      </c>
      <c r="E418">
        <v>13161378.75</v>
      </c>
    </row>
    <row r="419" spans="1:5" x14ac:dyDescent="0.3">
      <c r="A419" t="s">
        <v>103</v>
      </c>
      <c r="B419">
        <v>18</v>
      </c>
      <c r="C419">
        <f t="shared" si="12"/>
        <v>18</v>
      </c>
      <c r="D419" t="str">
        <f t="shared" si="13"/>
        <v>EIPICO18</v>
      </c>
      <c r="E419">
        <v>25000000</v>
      </c>
    </row>
    <row r="420" spans="1:5" x14ac:dyDescent="0.3">
      <c r="A420" t="s">
        <v>103</v>
      </c>
      <c r="B420">
        <v>18.100000000000001</v>
      </c>
      <c r="C420">
        <f t="shared" si="12"/>
        <v>18</v>
      </c>
      <c r="D420" t="str">
        <f t="shared" si="13"/>
        <v>EIPICO18</v>
      </c>
      <c r="E420">
        <v>10188037.300000001</v>
      </c>
    </row>
    <row r="421" spans="1:5" x14ac:dyDescent="0.3">
      <c r="A421" t="s">
        <v>103</v>
      </c>
      <c r="B421">
        <v>19</v>
      </c>
      <c r="C421">
        <f t="shared" si="12"/>
        <v>19</v>
      </c>
      <c r="D421" t="str">
        <f t="shared" si="13"/>
        <v>EIPICO19</v>
      </c>
      <c r="E421">
        <v>10000000</v>
      </c>
    </row>
    <row r="422" spans="1:5" x14ac:dyDescent="0.3">
      <c r="A422" t="s">
        <v>103</v>
      </c>
      <c r="B422">
        <v>19.100000000000001</v>
      </c>
      <c r="C422">
        <f t="shared" si="12"/>
        <v>19</v>
      </c>
      <c r="D422" t="str">
        <f t="shared" si="13"/>
        <v>EIPICO19</v>
      </c>
      <c r="E422">
        <v>12436578.359999999</v>
      </c>
    </row>
    <row r="423" spans="1:5" x14ac:dyDescent="0.3">
      <c r="A423" t="s">
        <v>103</v>
      </c>
      <c r="B423">
        <v>20</v>
      </c>
      <c r="C423">
        <f t="shared" si="12"/>
        <v>20</v>
      </c>
      <c r="D423" t="str">
        <f t="shared" si="13"/>
        <v>EIPICO20</v>
      </c>
      <c r="E423">
        <v>20000000</v>
      </c>
    </row>
    <row r="424" spans="1:5" x14ac:dyDescent="0.3">
      <c r="A424" t="s">
        <v>103</v>
      </c>
      <c r="B424">
        <v>1</v>
      </c>
      <c r="C424">
        <f t="shared" si="12"/>
        <v>1</v>
      </c>
      <c r="D424" t="str">
        <f t="shared" si="13"/>
        <v>EIPICO1</v>
      </c>
      <c r="E424">
        <v>83482074.799999997</v>
      </c>
    </row>
    <row r="425" spans="1:5" x14ac:dyDescent="0.3">
      <c r="A425" t="s">
        <v>103</v>
      </c>
      <c r="B425">
        <v>1</v>
      </c>
      <c r="C425">
        <f t="shared" si="12"/>
        <v>1</v>
      </c>
      <c r="D425" t="str">
        <f t="shared" si="13"/>
        <v>EIPICO1</v>
      </c>
      <c r="E425">
        <v>85000000</v>
      </c>
    </row>
    <row r="426" spans="1:5" x14ac:dyDescent="0.3">
      <c r="A426" t="s">
        <v>103</v>
      </c>
      <c r="B426">
        <v>2</v>
      </c>
      <c r="C426">
        <f t="shared" si="12"/>
        <v>2</v>
      </c>
      <c r="D426" t="str">
        <f t="shared" si="13"/>
        <v>EIPICO2</v>
      </c>
      <c r="E426">
        <v>10000000</v>
      </c>
    </row>
    <row r="427" spans="1:5" x14ac:dyDescent="0.3">
      <c r="A427" t="s">
        <v>22</v>
      </c>
      <c r="B427">
        <v>1</v>
      </c>
      <c r="C427">
        <f t="shared" si="12"/>
        <v>1</v>
      </c>
      <c r="D427" t="str">
        <f t="shared" si="13"/>
        <v>El Sewedy Uni.-PKG.11</v>
      </c>
      <c r="E427">
        <v>1917993.24</v>
      </c>
    </row>
    <row r="428" spans="1:5" x14ac:dyDescent="0.3">
      <c r="A428" t="s">
        <v>22</v>
      </c>
      <c r="B428">
        <v>2</v>
      </c>
      <c r="C428">
        <f t="shared" si="12"/>
        <v>2</v>
      </c>
      <c r="D428" t="str">
        <f t="shared" si="13"/>
        <v>El Sewedy Uni.-PKG.12</v>
      </c>
      <c r="E428">
        <v>881744.36</v>
      </c>
    </row>
    <row r="429" spans="1:5" x14ac:dyDescent="0.3">
      <c r="A429" t="s">
        <v>22</v>
      </c>
      <c r="B429">
        <v>3</v>
      </c>
      <c r="C429">
        <f t="shared" si="12"/>
        <v>3</v>
      </c>
      <c r="D429" t="str">
        <f t="shared" si="13"/>
        <v>El Sewedy Uni.-PKG.13</v>
      </c>
      <c r="E429">
        <v>1214989</v>
      </c>
    </row>
    <row r="430" spans="1:5" x14ac:dyDescent="0.3">
      <c r="A430" t="s">
        <v>22</v>
      </c>
      <c r="B430">
        <v>4</v>
      </c>
      <c r="C430">
        <f t="shared" si="12"/>
        <v>4</v>
      </c>
      <c r="D430" t="str">
        <f t="shared" si="13"/>
        <v>El Sewedy Uni.-PKG.14</v>
      </c>
      <c r="E430">
        <v>1204112.8595999996</v>
      </c>
    </row>
    <row r="431" spans="1:5" x14ac:dyDescent="0.3">
      <c r="A431" t="s">
        <v>22</v>
      </c>
      <c r="B431">
        <v>5</v>
      </c>
      <c r="C431">
        <f t="shared" si="12"/>
        <v>5</v>
      </c>
      <c r="D431" t="str">
        <f t="shared" si="13"/>
        <v>El Sewedy Uni.-PKG.15</v>
      </c>
      <c r="E431">
        <v>185635.05569599941</v>
      </c>
    </row>
    <row r="432" spans="1:5" x14ac:dyDescent="0.3">
      <c r="A432" t="s">
        <v>22</v>
      </c>
      <c r="B432">
        <v>6</v>
      </c>
      <c r="C432">
        <f t="shared" si="12"/>
        <v>6</v>
      </c>
      <c r="D432" t="str">
        <f t="shared" si="13"/>
        <v>El Sewedy Uni.-PKG.16</v>
      </c>
      <c r="E432">
        <v>142702.12</v>
      </c>
    </row>
    <row r="433" spans="1:5" x14ac:dyDescent="0.3">
      <c r="A433" t="s">
        <v>22</v>
      </c>
      <c r="B433">
        <v>7</v>
      </c>
      <c r="C433">
        <f t="shared" si="12"/>
        <v>7</v>
      </c>
      <c r="D433" t="str">
        <f t="shared" si="13"/>
        <v>El Sewedy Uni.-PKG.17</v>
      </c>
      <c r="E433">
        <v>284879.77</v>
      </c>
    </row>
    <row r="434" spans="1:5" x14ac:dyDescent="0.3">
      <c r="A434" t="s">
        <v>22</v>
      </c>
      <c r="B434">
        <v>8</v>
      </c>
      <c r="C434">
        <f t="shared" si="12"/>
        <v>8</v>
      </c>
      <c r="D434" t="str">
        <f t="shared" si="13"/>
        <v>El Sewedy Uni.-PKG.18</v>
      </c>
      <c r="E434">
        <v>235901.48</v>
      </c>
    </row>
    <row r="435" spans="1:5" x14ac:dyDescent="0.3">
      <c r="A435" t="s">
        <v>22</v>
      </c>
      <c r="B435">
        <v>9</v>
      </c>
      <c r="C435">
        <f t="shared" si="12"/>
        <v>9</v>
      </c>
      <c r="D435" t="str">
        <f t="shared" si="13"/>
        <v>El Sewedy Uni.-PKG.19</v>
      </c>
      <c r="E435">
        <v>72777.299999999814</v>
      </c>
    </row>
    <row r="436" spans="1:5" x14ac:dyDescent="0.3">
      <c r="A436" t="s">
        <v>22</v>
      </c>
      <c r="B436">
        <v>10</v>
      </c>
      <c r="C436">
        <f t="shared" si="12"/>
        <v>10</v>
      </c>
      <c r="D436" t="str">
        <f t="shared" si="13"/>
        <v>El Sewedy Uni.-PKG.110</v>
      </c>
      <c r="E436">
        <v>-8913.9200000008568</v>
      </c>
    </row>
    <row r="437" spans="1:5" x14ac:dyDescent="0.3">
      <c r="A437" t="s">
        <v>249</v>
      </c>
      <c r="B437">
        <v>1</v>
      </c>
      <c r="C437">
        <f t="shared" si="12"/>
        <v>1</v>
      </c>
      <c r="D437" t="str">
        <f t="shared" si="13"/>
        <v>El Sewedy Uni.-PKG.111</v>
      </c>
      <c r="E437">
        <v>2898141.12</v>
      </c>
    </row>
    <row r="438" spans="1:5" x14ac:dyDescent="0.3">
      <c r="A438" t="s">
        <v>23</v>
      </c>
      <c r="B438">
        <v>1</v>
      </c>
      <c r="C438">
        <f t="shared" si="12"/>
        <v>1</v>
      </c>
      <c r="D438" t="str">
        <f t="shared" si="13"/>
        <v>El Sewedy Uni.-PKG.21</v>
      </c>
      <c r="E438">
        <v>3110956.56</v>
      </c>
    </row>
    <row r="439" spans="1:5" x14ac:dyDescent="0.3">
      <c r="A439" t="s">
        <v>23</v>
      </c>
      <c r="B439">
        <v>2</v>
      </c>
      <c r="C439">
        <f t="shared" si="12"/>
        <v>2</v>
      </c>
      <c r="D439" t="str">
        <f t="shared" si="13"/>
        <v>El Sewedy Uni.-PKG.22</v>
      </c>
      <c r="E439">
        <v>6754267.5700000003</v>
      </c>
    </row>
    <row r="440" spans="1:5" x14ac:dyDescent="0.3">
      <c r="A440" t="s">
        <v>23</v>
      </c>
      <c r="B440">
        <v>3</v>
      </c>
      <c r="C440">
        <f t="shared" si="12"/>
        <v>3</v>
      </c>
      <c r="D440" t="str">
        <f t="shared" si="13"/>
        <v>El Sewedy Uni.-PKG.23</v>
      </c>
      <c r="E440">
        <v>3212953.45</v>
      </c>
    </row>
    <row r="441" spans="1:5" x14ac:dyDescent="0.3">
      <c r="A441" t="s">
        <v>23</v>
      </c>
      <c r="B441">
        <v>4</v>
      </c>
      <c r="C441">
        <f t="shared" si="12"/>
        <v>4</v>
      </c>
      <c r="D441" t="str">
        <f t="shared" si="13"/>
        <v>El Sewedy Uni.-PKG.24</v>
      </c>
      <c r="E441">
        <v>3208255.76</v>
      </c>
    </row>
    <row r="442" spans="1:5" x14ac:dyDescent="0.3">
      <c r="A442" t="s">
        <v>23</v>
      </c>
      <c r="B442">
        <v>5</v>
      </c>
      <c r="C442">
        <f t="shared" si="12"/>
        <v>5</v>
      </c>
      <c r="D442" t="str">
        <f t="shared" si="13"/>
        <v>El Sewedy Uni.-PKG.25</v>
      </c>
      <c r="E442">
        <v>4527299.68</v>
      </c>
    </row>
    <row r="443" spans="1:5" x14ac:dyDescent="0.3">
      <c r="A443" t="s">
        <v>23</v>
      </c>
      <c r="B443">
        <v>6</v>
      </c>
      <c r="C443">
        <f t="shared" si="12"/>
        <v>6</v>
      </c>
      <c r="D443" t="str">
        <f t="shared" si="13"/>
        <v>El Sewedy Uni.-PKG.26</v>
      </c>
      <c r="E443">
        <v>7457797.2400000002</v>
      </c>
    </row>
    <row r="444" spans="1:5" x14ac:dyDescent="0.3">
      <c r="A444" t="s">
        <v>23</v>
      </c>
      <c r="B444">
        <v>7</v>
      </c>
      <c r="C444">
        <f t="shared" si="12"/>
        <v>7</v>
      </c>
      <c r="D444" t="str">
        <f t="shared" si="13"/>
        <v>El Sewedy Uni.-PKG.27</v>
      </c>
      <c r="E444">
        <v>2278076.64</v>
      </c>
    </row>
    <row r="445" spans="1:5" x14ac:dyDescent="0.3">
      <c r="A445" t="s">
        <v>23</v>
      </c>
      <c r="B445">
        <v>8</v>
      </c>
      <c r="C445">
        <f t="shared" si="12"/>
        <v>8</v>
      </c>
      <c r="D445" t="str">
        <f t="shared" si="13"/>
        <v>El Sewedy Uni.-PKG.28</v>
      </c>
      <c r="E445">
        <v>2625161.63</v>
      </c>
    </row>
    <row r="446" spans="1:5" x14ac:dyDescent="0.3">
      <c r="A446" t="s">
        <v>23</v>
      </c>
      <c r="B446">
        <v>9</v>
      </c>
      <c r="C446">
        <f t="shared" si="12"/>
        <v>9</v>
      </c>
      <c r="D446" t="str">
        <f t="shared" si="13"/>
        <v>El Sewedy Uni.-PKG.29</v>
      </c>
      <c r="E446">
        <v>1116423</v>
      </c>
    </row>
    <row r="447" spans="1:5" x14ac:dyDescent="0.3">
      <c r="A447" t="s">
        <v>250</v>
      </c>
      <c r="B447">
        <v>1</v>
      </c>
      <c r="C447">
        <f t="shared" si="12"/>
        <v>1</v>
      </c>
      <c r="D447" t="str">
        <f t="shared" si="13"/>
        <v>El Sewedy Uni.-PKG.221</v>
      </c>
      <c r="E447">
        <v>8589000</v>
      </c>
    </row>
    <row r="448" spans="1:5" x14ac:dyDescent="0.3">
      <c r="A448" t="s">
        <v>174</v>
      </c>
      <c r="B448">
        <v>1</v>
      </c>
      <c r="C448">
        <f t="shared" si="12"/>
        <v>1</v>
      </c>
      <c r="D448" t="str">
        <f t="shared" si="13"/>
        <v>El Sewedy Uni.-PKG.2-Social Insurrance1</v>
      </c>
      <c r="E448">
        <v>1120262.6499999999</v>
      </c>
    </row>
    <row r="449" spans="1:5" x14ac:dyDescent="0.3">
      <c r="A449" t="s">
        <v>34</v>
      </c>
      <c r="B449">
        <v>1</v>
      </c>
      <c r="C449">
        <f t="shared" si="12"/>
        <v>1</v>
      </c>
      <c r="D449" t="str">
        <f t="shared" si="13"/>
        <v>El Sewedy Uni.-PKG.31</v>
      </c>
      <c r="E449">
        <v>1727255.6</v>
      </c>
    </row>
    <row r="450" spans="1:5" x14ac:dyDescent="0.3">
      <c r="A450" t="s">
        <v>34</v>
      </c>
      <c r="B450">
        <v>2</v>
      </c>
      <c r="C450">
        <f t="shared" si="12"/>
        <v>2</v>
      </c>
      <c r="D450" t="str">
        <f t="shared" si="13"/>
        <v>El Sewedy Uni.-PKG.32</v>
      </c>
      <c r="E450">
        <v>3185421.17</v>
      </c>
    </row>
    <row r="451" spans="1:5" x14ac:dyDescent="0.3">
      <c r="A451" t="s">
        <v>34</v>
      </c>
      <c r="B451">
        <v>3</v>
      </c>
      <c r="C451">
        <f t="shared" ref="C451:C514" si="14">ROUNDDOWN(B451,0)</f>
        <v>3</v>
      </c>
      <c r="D451" t="str">
        <f t="shared" ref="D451:D514" si="15">A451&amp;C451</f>
        <v>El Sewedy Uni.-PKG.33</v>
      </c>
      <c r="E451">
        <v>5785718.6299999999</v>
      </c>
    </row>
    <row r="452" spans="1:5" x14ac:dyDescent="0.3">
      <c r="A452" t="s">
        <v>34</v>
      </c>
      <c r="B452">
        <v>4</v>
      </c>
      <c r="C452">
        <f t="shared" si="14"/>
        <v>4</v>
      </c>
      <c r="D452" t="str">
        <f t="shared" si="15"/>
        <v>El Sewedy Uni.-PKG.34</v>
      </c>
      <c r="E452">
        <v>1785482.76</v>
      </c>
    </row>
    <row r="453" spans="1:5" x14ac:dyDescent="0.3">
      <c r="A453" t="s">
        <v>34</v>
      </c>
      <c r="B453">
        <v>5</v>
      </c>
      <c r="C453">
        <f t="shared" si="14"/>
        <v>5</v>
      </c>
      <c r="D453" t="str">
        <f t="shared" si="15"/>
        <v>El Sewedy Uni.-PKG.35</v>
      </c>
      <c r="E453">
        <v>24218860.600000001</v>
      </c>
    </row>
    <row r="454" spans="1:5" x14ac:dyDescent="0.3">
      <c r="A454" t="s">
        <v>34</v>
      </c>
      <c r="B454">
        <v>6</v>
      </c>
      <c r="C454">
        <f t="shared" si="14"/>
        <v>6</v>
      </c>
      <c r="D454" t="str">
        <f t="shared" si="15"/>
        <v>El Sewedy Uni.-PKG.36</v>
      </c>
      <c r="E454">
        <v>26716091.609999999</v>
      </c>
    </row>
    <row r="455" spans="1:5" x14ac:dyDescent="0.3">
      <c r="A455" t="s">
        <v>34</v>
      </c>
      <c r="B455">
        <v>7</v>
      </c>
      <c r="C455">
        <f t="shared" si="14"/>
        <v>7</v>
      </c>
      <c r="D455" t="str">
        <f t="shared" si="15"/>
        <v>El Sewedy Uni.-PKG.37</v>
      </c>
      <c r="E455">
        <v>17000000</v>
      </c>
    </row>
    <row r="456" spans="1:5" x14ac:dyDescent="0.3">
      <c r="A456" t="s">
        <v>34</v>
      </c>
      <c r="B456">
        <v>7.1</v>
      </c>
      <c r="C456">
        <f t="shared" si="14"/>
        <v>7</v>
      </c>
      <c r="D456" t="str">
        <f t="shared" si="15"/>
        <v>El Sewedy Uni.-PKG.37</v>
      </c>
      <c r="E456">
        <v>5410862.5099999998</v>
      </c>
    </row>
    <row r="457" spans="1:5" x14ac:dyDescent="0.3">
      <c r="A457" t="s">
        <v>34</v>
      </c>
      <c r="B457">
        <v>8</v>
      </c>
      <c r="C457">
        <f t="shared" si="14"/>
        <v>8</v>
      </c>
      <c r="D457" t="str">
        <f t="shared" si="15"/>
        <v>El Sewedy Uni.-PKG.38</v>
      </c>
      <c r="E457">
        <v>12292368.359999999</v>
      </c>
    </row>
    <row r="458" spans="1:5" x14ac:dyDescent="0.3">
      <c r="A458" t="s">
        <v>34</v>
      </c>
      <c r="B458">
        <v>9</v>
      </c>
      <c r="C458">
        <f t="shared" si="14"/>
        <v>9</v>
      </c>
      <c r="D458" t="str">
        <f t="shared" si="15"/>
        <v>El Sewedy Uni.-PKG.39</v>
      </c>
      <c r="E458">
        <v>19287810.690000001</v>
      </c>
    </row>
    <row r="459" spans="1:5" x14ac:dyDescent="0.3">
      <c r="A459" t="s">
        <v>34</v>
      </c>
      <c r="B459">
        <v>10</v>
      </c>
      <c r="C459">
        <f t="shared" si="14"/>
        <v>10</v>
      </c>
      <c r="D459" t="str">
        <f t="shared" si="15"/>
        <v>El Sewedy Uni.-PKG.310</v>
      </c>
      <c r="E459">
        <v>20919758.800000001</v>
      </c>
    </row>
    <row r="460" spans="1:5" x14ac:dyDescent="0.3">
      <c r="A460" t="s">
        <v>34</v>
      </c>
      <c r="B460">
        <v>11</v>
      </c>
      <c r="C460">
        <f t="shared" si="14"/>
        <v>11</v>
      </c>
      <c r="D460" t="str">
        <f t="shared" si="15"/>
        <v>El Sewedy Uni.-PKG.311</v>
      </c>
      <c r="E460">
        <v>2318161.39</v>
      </c>
    </row>
    <row r="461" spans="1:5" x14ac:dyDescent="0.3">
      <c r="A461" t="s">
        <v>34</v>
      </c>
      <c r="B461">
        <v>12</v>
      </c>
      <c r="C461">
        <f t="shared" si="14"/>
        <v>12</v>
      </c>
      <c r="D461" t="str">
        <f t="shared" si="15"/>
        <v>El Sewedy Uni.-PKG.312</v>
      </c>
      <c r="E461">
        <v>1515470</v>
      </c>
    </row>
    <row r="462" spans="1:5" x14ac:dyDescent="0.3">
      <c r="A462" t="s">
        <v>34</v>
      </c>
      <c r="B462">
        <v>13</v>
      </c>
      <c r="C462">
        <f t="shared" si="14"/>
        <v>13</v>
      </c>
      <c r="D462" t="str">
        <f t="shared" si="15"/>
        <v>El Sewedy Uni.-PKG.313</v>
      </c>
      <c r="E462">
        <v>6845790.2999999998</v>
      </c>
    </row>
    <row r="463" spans="1:5" x14ac:dyDescent="0.3">
      <c r="A463" t="s">
        <v>34</v>
      </c>
      <c r="B463">
        <v>1</v>
      </c>
      <c r="C463">
        <f t="shared" si="14"/>
        <v>1</v>
      </c>
      <c r="D463" t="str">
        <f t="shared" si="15"/>
        <v>El Sewedy Uni.-PKG.31</v>
      </c>
      <c r="E463">
        <v>15000000</v>
      </c>
    </row>
    <row r="464" spans="1:5" x14ac:dyDescent="0.3">
      <c r="A464" t="s">
        <v>34</v>
      </c>
      <c r="B464">
        <v>1</v>
      </c>
      <c r="C464">
        <f t="shared" si="14"/>
        <v>1</v>
      </c>
      <c r="D464" t="str">
        <f t="shared" si="15"/>
        <v>El Sewedy Uni.-PKG.31</v>
      </c>
      <c r="E464">
        <v>24971065.75</v>
      </c>
    </row>
    <row r="465" spans="1:5" x14ac:dyDescent="0.3">
      <c r="A465" t="s">
        <v>34</v>
      </c>
      <c r="B465">
        <v>2</v>
      </c>
      <c r="C465">
        <f t="shared" si="14"/>
        <v>2</v>
      </c>
      <c r="D465" t="str">
        <f t="shared" si="15"/>
        <v>El Sewedy Uni.-PKG.32</v>
      </c>
      <c r="E465">
        <v>8000000</v>
      </c>
    </row>
    <row r="466" spans="1:5" x14ac:dyDescent="0.3">
      <c r="A466" t="s">
        <v>34</v>
      </c>
      <c r="B466">
        <v>3</v>
      </c>
      <c r="C466">
        <f t="shared" si="14"/>
        <v>3</v>
      </c>
      <c r="D466" t="str">
        <f t="shared" si="15"/>
        <v>El Sewedy Uni.-PKG.33</v>
      </c>
      <c r="E466">
        <v>12000000</v>
      </c>
    </row>
    <row r="467" spans="1:5" x14ac:dyDescent="0.3">
      <c r="A467" t="s">
        <v>34</v>
      </c>
      <c r="B467">
        <v>4</v>
      </c>
      <c r="C467">
        <f t="shared" si="14"/>
        <v>4</v>
      </c>
      <c r="D467" t="str">
        <f t="shared" si="15"/>
        <v>El Sewedy Uni.-PKG.34</v>
      </c>
      <c r="E467">
        <v>4931187</v>
      </c>
    </row>
    <row r="468" spans="1:5" x14ac:dyDescent="0.3">
      <c r="A468" t="s">
        <v>175</v>
      </c>
      <c r="B468">
        <v>1</v>
      </c>
      <c r="C468">
        <f t="shared" si="14"/>
        <v>1</v>
      </c>
      <c r="D468" t="str">
        <f t="shared" si="15"/>
        <v>El Sewedy Uni.-PKG.3-Social Insurrance1</v>
      </c>
      <c r="E468">
        <v>253659.18</v>
      </c>
    </row>
    <row r="469" spans="1:5" x14ac:dyDescent="0.3">
      <c r="A469" t="s">
        <v>175</v>
      </c>
      <c r="B469">
        <v>2</v>
      </c>
      <c r="C469">
        <f t="shared" si="14"/>
        <v>2</v>
      </c>
      <c r="D469" t="str">
        <f t="shared" si="15"/>
        <v>El Sewedy Uni.-PKG.3-Social Insurrance2</v>
      </c>
      <c r="E469">
        <v>267208.33</v>
      </c>
    </row>
    <row r="470" spans="1:5" x14ac:dyDescent="0.3">
      <c r="A470" t="s">
        <v>175</v>
      </c>
      <c r="B470">
        <v>3</v>
      </c>
      <c r="C470">
        <f t="shared" si="14"/>
        <v>3</v>
      </c>
      <c r="D470" t="str">
        <f t="shared" si="15"/>
        <v>El Sewedy Uni.-PKG.3-Social Insurrance3</v>
      </c>
      <c r="E470">
        <v>3183056.54</v>
      </c>
    </row>
    <row r="471" spans="1:5" x14ac:dyDescent="0.3">
      <c r="A471" t="s">
        <v>175</v>
      </c>
      <c r="B471">
        <v>4</v>
      </c>
      <c r="C471">
        <f t="shared" si="14"/>
        <v>4</v>
      </c>
      <c r="D471" t="str">
        <f t="shared" si="15"/>
        <v>El Sewedy Uni.-PKG.3-Social Insurrance4</v>
      </c>
      <c r="E471">
        <v>185944.54</v>
      </c>
    </row>
    <row r="472" spans="1:5" x14ac:dyDescent="0.3">
      <c r="A472" t="s">
        <v>5</v>
      </c>
      <c r="B472">
        <v>1</v>
      </c>
      <c r="C472">
        <f t="shared" si="14"/>
        <v>1</v>
      </c>
      <c r="D472" t="str">
        <f t="shared" si="15"/>
        <v>Elco Steel1</v>
      </c>
      <c r="E472">
        <v>13532577.039999999</v>
      </c>
    </row>
    <row r="473" spans="1:5" x14ac:dyDescent="0.3">
      <c r="A473" t="s">
        <v>5</v>
      </c>
      <c r="B473">
        <v>2</v>
      </c>
      <c r="C473">
        <f t="shared" si="14"/>
        <v>2</v>
      </c>
      <c r="D473" t="str">
        <f t="shared" si="15"/>
        <v>Elco Steel2</v>
      </c>
      <c r="E473">
        <v>42881105.07</v>
      </c>
    </row>
    <row r="474" spans="1:5" x14ac:dyDescent="0.3">
      <c r="A474" t="s">
        <v>5</v>
      </c>
      <c r="B474">
        <v>3</v>
      </c>
      <c r="C474">
        <f t="shared" si="14"/>
        <v>3</v>
      </c>
      <c r="D474" t="str">
        <f t="shared" si="15"/>
        <v>Elco Steel3</v>
      </c>
      <c r="E474">
        <v>54829579.719999999</v>
      </c>
    </row>
    <row r="475" spans="1:5" x14ac:dyDescent="0.3">
      <c r="A475" t="s">
        <v>5</v>
      </c>
      <c r="B475">
        <v>4</v>
      </c>
      <c r="C475">
        <f t="shared" si="14"/>
        <v>4</v>
      </c>
      <c r="D475" t="str">
        <f t="shared" si="15"/>
        <v>Elco Steel4</v>
      </c>
      <c r="E475">
        <v>35932469.350000001</v>
      </c>
    </row>
    <row r="476" spans="1:5" x14ac:dyDescent="0.3">
      <c r="A476" t="s">
        <v>5</v>
      </c>
      <c r="B476">
        <v>5</v>
      </c>
      <c r="C476">
        <f t="shared" si="14"/>
        <v>5</v>
      </c>
      <c r="D476" t="str">
        <f t="shared" si="15"/>
        <v>Elco Steel5</v>
      </c>
      <c r="E476">
        <v>12038252.26</v>
      </c>
    </row>
    <row r="477" spans="1:5" x14ac:dyDescent="0.3">
      <c r="A477" t="s">
        <v>5</v>
      </c>
      <c r="B477">
        <v>6</v>
      </c>
      <c r="C477">
        <f t="shared" si="14"/>
        <v>6</v>
      </c>
      <c r="D477" t="str">
        <f t="shared" si="15"/>
        <v>Elco Steel6</v>
      </c>
      <c r="E477">
        <v>20100303</v>
      </c>
    </row>
    <row r="478" spans="1:5" x14ac:dyDescent="0.3">
      <c r="A478" t="s">
        <v>5</v>
      </c>
      <c r="B478">
        <v>7</v>
      </c>
      <c r="C478">
        <f t="shared" si="14"/>
        <v>7</v>
      </c>
      <c r="D478" t="str">
        <f t="shared" si="15"/>
        <v>Elco Steel7</v>
      </c>
      <c r="E478">
        <v>7919870.1699999999</v>
      </c>
    </row>
    <row r="479" spans="1:5" x14ac:dyDescent="0.3">
      <c r="A479" t="s">
        <v>5</v>
      </c>
      <c r="B479">
        <v>8</v>
      </c>
      <c r="C479">
        <f t="shared" si="14"/>
        <v>8</v>
      </c>
      <c r="D479" t="str">
        <f t="shared" si="15"/>
        <v>Elco Steel8</v>
      </c>
      <c r="E479">
        <v>6348055.6399999997</v>
      </c>
    </row>
    <row r="480" spans="1:5" x14ac:dyDescent="0.3">
      <c r="A480" t="s">
        <v>5</v>
      </c>
      <c r="B480">
        <v>9</v>
      </c>
      <c r="C480">
        <f t="shared" si="14"/>
        <v>9</v>
      </c>
      <c r="D480" t="str">
        <f t="shared" si="15"/>
        <v>Elco Steel9</v>
      </c>
      <c r="E480">
        <v>740665.09</v>
      </c>
    </row>
    <row r="481" spans="1:5" x14ac:dyDescent="0.3">
      <c r="A481" t="s">
        <v>5</v>
      </c>
      <c r="B481">
        <v>10</v>
      </c>
      <c r="C481">
        <f t="shared" si="14"/>
        <v>10</v>
      </c>
      <c r="D481" t="str">
        <f t="shared" si="15"/>
        <v>Elco Steel10</v>
      </c>
      <c r="E481">
        <v>4000000</v>
      </c>
    </row>
    <row r="482" spans="1:5" x14ac:dyDescent="0.3">
      <c r="A482" t="s">
        <v>5</v>
      </c>
      <c r="B482">
        <v>11</v>
      </c>
      <c r="C482">
        <f t="shared" si="14"/>
        <v>11</v>
      </c>
      <c r="D482" t="str">
        <f t="shared" si="15"/>
        <v>Elco Steel11</v>
      </c>
      <c r="E482">
        <v>7075101.6600000001</v>
      </c>
    </row>
    <row r="483" spans="1:5" x14ac:dyDescent="0.3">
      <c r="A483" t="s">
        <v>5</v>
      </c>
      <c r="B483">
        <v>12</v>
      </c>
      <c r="C483">
        <f t="shared" si="14"/>
        <v>12</v>
      </c>
      <c r="D483" t="str">
        <f t="shared" si="15"/>
        <v>Elco Steel12</v>
      </c>
      <c r="E483">
        <v>2485656</v>
      </c>
    </row>
    <row r="484" spans="1:5" x14ac:dyDescent="0.3">
      <c r="A484" t="s">
        <v>5</v>
      </c>
      <c r="B484">
        <v>13</v>
      </c>
      <c r="C484">
        <f t="shared" si="14"/>
        <v>13</v>
      </c>
      <c r="D484" t="str">
        <f t="shared" si="15"/>
        <v>Elco Steel13</v>
      </c>
      <c r="E484">
        <v>2518616.1800000002</v>
      </c>
    </row>
    <row r="485" spans="1:5" x14ac:dyDescent="0.3">
      <c r="A485" t="s">
        <v>5</v>
      </c>
      <c r="B485">
        <v>14</v>
      </c>
      <c r="C485">
        <f t="shared" si="14"/>
        <v>14</v>
      </c>
      <c r="D485" t="str">
        <f t="shared" si="15"/>
        <v>Elco Steel14</v>
      </c>
      <c r="E485">
        <v>2857649.27</v>
      </c>
    </row>
    <row r="486" spans="1:5" x14ac:dyDescent="0.3">
      <c r="A486" t="s">
        <v>5</v>
      </c>
      <c r="B486">
        <v>15</v>
      </c>
      <c r="C486">
        <f t="shared" si="14"/>
        <v>15</v>
      </c>
      <c r="D486" t="str">
        <f t="shared" si="15"/>
        <v>Elco Steel15</v>
      </c>
      <c r="E486">
        <v>1595365.5</v>
      </c>
    </row>
    <row r="487" spans="1:5" x14ac:dyDescent="0.3">
      <c r="A487" t="s">
        <v>5</v>
      </c>
      <c r="B487">
        <v>16</v>
      </c>
      <c r="C487">
        <f t="shared" si="14"/>
        <v>16</v>
      </c>
      <c r="D487" t="str">
        <f t="shared" si="15"/>
        <v>Elco Steel16</v>
      </c>
      <c r="E487">
        <v>310509.31</v>
      </c>
    </row>
    <row r="488" spans="1:5" x14ac:dyDescent="0.3">
      <c r="A488" t="s">
        <v>5</v>
      </c>
      <c r="B488">
        <v>17</v>
      </c>
      <c r="C488">
        <f t="shared" si="14"/>
        <v>17</v>
      </c>
      <c r="D488" t="str">
        <f t="shared" si="15"/>
        <v>Elco Steel17</v>
      </c>
      <c r="E488">
        <v>1079101.72</v>
      </c>
    </row>
    <row r="489" spans="1:5" x14ac:dyDescent="0.3">
      <c r="A489" t="s">
        <v>17</v>
      </c>
      <c r="B489">
        <v>1</v>
      </c>
      <c r="C489">
        <f t="shared" si="14"/>
        <v>1</v>
      </c>
      <c r="D489" t="str">
        <f t="shared" si="15"/>
        <v>Elco Steel - ADMIN.1</v>
      </c>
      <c r="E489">
        <v>1253543.180625</v>
      </c>
    </row>
    <row r="490" spans="1:5" x14ac:dyDescent="0.3">
      <c r="A490" t="s">
        <v>17</v>
      </c>
      <c r="B490">
        <v>2</v>
      </c>
      <c r="C490">
        <f t="shared" si="14"/>
        <v>2</v>
      </c>
      <c r="D490" t="str">
        <f t="shared" si="15"/>
        <v>Elco Steel - ADMIN.2</v>
      </c>
      <c r="E490">
        <v>2897721.63</v>
      </c>
    </row>
    <row r="491" spans="1:5" x14ac:dyDescent="0.3">
      <c r="A491" t="s">
        <v>17</v>
      </c>
      <c r="B491">
        <v>3</v>
      </c>
      <c r="C491">
        <f t="shared" si="14"/>
        <v>3</v>
      </c>
      <c r="D491" t="str">
        <f t="shared" si="15"/>
        <v>Elco Steel - ADMIN.3</v>
      </c>
      <c r="E491">
        <v>3188918.44</v>
      </c>
    </row>
    <row r="492" spans="1:5" x14ac:dyDescent="0.3">
      <c r="A492" t="s">
        <v>17</v>
      </c>
      <c r="B492">
        <v>4</v>
      </c>
      <c r="C492">
        <f t="shared" si="14"/>
        <v>4</v>
      </c>
      <c r="D492" t="str">
        <f t="shared" si="15"/>
        <v>Elco Steel - ADMIN.4</v>
      </c>
      <c r="E492">
        <v>3617002.31</v>
      </c>
    </row>
    <row r="493" spans="1:5" x14ac:dyDescent="0.3">
      <c r="A493" t="s">
        <v>17</v>
      </c>
      <c r="B493">
        <v>5</v>
      </c>
      <c r="C493">
        <f t="shared" si="14"/>
        <v>5</v>
      </c>
      <c r="D493" t="str">
        <f t="shared" si="15"/>
        <v>Elco Steel - ADMIN.5</v>
      </c>
      <c r="E493">
        <v>1819035.22</v>
      </c>
    </row>
    <row r="494" spans="1:5" x14ac:dyDescent="0.3">
      <c r="A494" t="s">
        <v>17</v>
      </c>
      <c r="B494">
        <v>6</v>
      </c>
      <c r="C494">
        <f t="shared" si="14"/>
        <v>6</v>
      </c>
      <c r="D494" t="str">
        <f t="shared" si="15"/>
        <v>Elco Steel - ADMIN.6</v>
      </c>
      <c r="E494">
        <v>5058047.58</v>
      </c>
    </row>
    <row r="495" spans="1:5" x14ac:dyDescent="0.3">
      <c r="A495" t="s">
        <v>17</v>
      </c>
      <c r="B495">
        <v>7</v>
      </c>
      <c r="C495">
        <f t="shared" si="14"/>
        <v>7</v>
      </c>
      <c r="D495" t="str">
        <f t="shared" si="15"/>
        <v>Elco Steel - ADMIN.7</v>
      </c>
      <c r="E495">
        <v>5750618.5816368721</v>
      </c>
    </row>
    <row r="496" spans="1:5" x14ac:dyDescent="0.3">
      <c r="A496" t="s">
        <v>17</v>
      </c>
      <c r="B496">
        <v>8</v>
      </c>
      <c r="C496">
        <f t="shared" si="14"/>
        <v>8</v>
      </c>
      <c r="D496" t="str">
        <f t="shared" si="15"/>
        <v>Elco Steel - ADMIN.8</v>
      </c>
      <c r="E496">
        <v>3289926.92</v>
      </c>
    </row>
    <row r="497" spans="1:5" x14ac:dyDescent="0.3">
      <c r="A497" t="s">
        <v>17</v>
      </c>
      <c r="B497">
        <v>9</v>
      </c>
      <c r="C497">
        <f t="shared" si="14"/>
        <v>9</v>
      </c>
      <c r="D497" t="str">
        <f t="shared" si="15"/>
        <v>Elco Steel - ADMIN.9</v>
      </c>
      <c r="E497">
        <v>1940428</v>
      </c>
    </row>
    <row r="498" spans="1:5" x14ac:dyDescent="0.3">
      <c r="A498" t="s">
        <v>17</v>
      </c>
      <c r="B498">
        <v>10</v>
      </c>
      <c r="C498">
        <f t="shared" si="14"/>
        <v>10</v>
      </c>
      <c r="D498" t="str">
        <f t="shared" si="15"/>
        <v>Elco Steel - ADMIN.10</v>
      </c>
      <c r="E498">
        <v>2335545.5499999998</v>
      </c>
    </row>
    <row r="499" spans="1:5" x14ac:dyDescent="0.3">
      <c r="A499" t="s">
        <v>17</v>
      </c>
      <c r="B499">
        <v>11</v>
      </c>
      <c r="C499">
        <f t="shared" si="14"/>
        <v>11</v>
      </c>
      <c r="D499" t="str">
        <f t="shared" si="15"/>
        <v>Elco Steel - ADMIN.11</v>
      </c>
      <c r="E499">
        <v>2179703.08</v>
      </c>
    </row>
    <row r="500" spans="1:5" x14ac:dyDescent="0.3">
      <c r="A500" t="s">
        <v>17</v>
      </c>
      <c r="B500">
        <v>12</v>
      </c>
      <c r="C500">
        <f t="shared" si="14"/>
        <v>12</v>
      </c>
      <c r="D500" t="str">
        <f t="shared" si="15"/>
        <v>Elco Steel - ADMIN.12</v>
      </c>
      <c r="E500">
        <v>1394236.8</v>
      </c>
    </row>
    <row r="501" spans="1:5" x14ac:dyDescent="0.3">
      <c r="A501" t="s">
        <v>17</v>
      </c>
      <c r="B501">
        <v>13</v>
      </c>
      <c r="C501">
        <f t="shared" si="14"/>
        <v>13</v>
      </c>
      <c r="D501" t="str">
        <f t="shared" si="15"/>
        <v>Elco Steel - ADMIN.13</v>
      </c>
      <c r="E501">
        <v>117652.86</v>
      </c>
    </row>
    <row r="502" spans="1:5" x14ac:dyDescent="0.3">
      <c r="A502" t="s">
        <v>17</v>
      </c>
      <c r="B502">
        <v>14</v>
      </c>
      <c r="C502">
        <f t="shared" si="14"/>
        <v>14</v>
      </c>
      <c r="D502" t="str">
        <f t="shared" si="15"/>
        <v>Elco Steel - ADMIN.14</v>
      </c>
      <c r="E502">
        <v>105992.48</v>
      </c>
    </row>
    <row r="503" spans="1:5" x14ac:dyDescent="0.3">
      <c r="A503" t="s">
        <v>17</v>
      </c>
      <c r="B503">
        <v>15</v>
      </c>
      <c r="C503">
        <f t="shared" si="14"/>
        <v>15</v>
      </c>
      <c r="D503" t="str">
        <f t="shared" si="15"/>
        <v>Elco Steel - ADMIN.15</v>
      </c>
      <c r="E503">
        <v>259861.3</v>
      </c>
    </row>
    <row r="504" spans="1:5" x14ac:dyDescent="0.3">
      <c r="A504" t="s">
        <v>16</v>
      </c>
      <c r="B504">
        <v>1</v>
      </c>
      <c r="C504">
        <f t="shared" si="14"/>
        <v>1</v>
      </c>
      <c r="D504" t="str">
        <f t="shared" si="15"/>
        <v>Elco Steel - MEP1</v>
      </c>
      <c r="E504">
        <v>331328.32204643957</v>
      </c>
    </row>
    <row r="505" spans="1:5" x14ac:dyDescent="0.3">
      <c r="A505" t="s">
        <v>16</v>
      </c>
      <c r="B505">
        <v>2</v>
      </c>
      <c r="C505">
        <f t="shared" si="14"/>
        <v>2</v>
      </c>
      <c r="D505" t="str">
        <f t="shared" si="15"/>
        <v>Elco Steel - MEP2</v>
      </c>
      <c r="E505">
        <v>2059899.63</v>
      </c>
    </row>
    <row r="506" spans="1:5" x14ac:dyDescent="0.3">
      <c r="A506" t="s">
        <v>16</v>
      </c>
      <c r="B506">
        <v>3</v>
      </c>
      <c r="C506">
        <f t="shared" si="14"/>
        <v>3</v>
      </c>
      <c r="D506" t="str">
        <f t="shared" si="15"/>
        <v>Elco Steel - MEP3</v>
      </c>
      <c r="E506">
        <v>1986502.95</v>
      </c>
    </row>
    <row r="507" spans="1:5" x14ac:dyDescent="0.3">
      <c r="A507" t="s">
        <v>16</v>
      </c>
      <c r="B507">
        <v>4</v>
      </c>
      <c r="C507">
        <f t="shared" si="14"/>
        <v>4</v>
      </c>
      <c r="D507" t="str">
        <f t="shared" si="15"/>
        <v>Elco Steel - MEP4</v>
      </c>
      <c r="E507">
        <v>2505278.83</v>
      </c>
    </row>
    <row r="508" spans="1:5" x14ac:dyDescent="0.3">
      <c r="A508" t="s">
        <v>16</v>
      </c>
      <c r="B508">
        <v>5</v>
      </c>
      <c r="C508">
        <f t="shared" si="14"/>
        <v>5</v>
      </c>
      <c r="D508" t="str">
        <f t="shared" si="15"/>
        <v>Elco Steel - MEP5</v>
      </c>
      <c r="E508">
        <v>2440101.67</v>
      </c>
    </row>
    <row r="509" spans="1:5" x14ac:dyDescent="0.3">
      <c r="A509" t="s">
        <v>16</v>
      </c>
      <c r="B509">
        <v>6</v>
      </c>
      <c r="C509">
        <f t="shared" si="14"/>
        <v>6</v>
      </c>
      <c r="D509" t="str">
        <f t="shared" si="15"/>
        <v>Elco Steel - MEP6</v>
      </c>
      <c r="E509">
        <v>2133379.7599999998</v>
      </c>
    </row>
    <row r="510" spans="1:5" x14ac:dyDescent="0.3">
      <c r="A510" t="s">
        <v>16</v>
      </c>
      <c r="B510">
        <v>7</v>
      </c>
      <c r="C510">
        <f t="shared" si="14"/>
        <v>7</v>
      </c>
      <c r="D510" t="str">
        <f t="shared" si="15"/>
        <v>Elco Steel - MEP7</v>
      </c>
      <c r="E510">
        <v>2606150.3070468139</v>
      </c>
    </row>
    <row r="511" spans="1:5" x14ac:dyDescent="0.3">
      <c r="A511" t="s">
        <v>16</v>
      </c>
      <c r="B511">
        <v>8</v>
      </c>
      <c r="C511">
        <f t="shared" si="14"/>
        <v>8</v>
      </c>
      <c r="D511" t="str">
        <f t="shared" si="15"/>
        <v>Elco Steel - MEP8</v>
      </c>
      <c r="E511">
        <v>1980608.55</v>
      </c>
    </row>
    <row r="512" spans="1:5" x14ac:dyDescent="0.3">
      <c r="A512" t="s">
        <v>16</v>
      </c>
      <c r="B512">
        <v>9</v>
      </c>
      <c r="C512">
        <f t="shared" si="14"/>
        <v>9</v>
      </c>
      <c r="D512" t="str">
        <f t="shared" si="15"/>
        <v>Elco Steel - MEP9</v>
      </c>
      <c r="E512">
        <v>2178754.66</v>
      </c>
    </row>
    <row r="513" spans="1:5" x14ac:dyDescent="0.3">
      <c r="A513" t="s">
        <v>16</v>
      </c>
      <c r="B513">
        <v>10</v>
      </c>
      <c r="C513">
        <f t="shared" si="14"/>
        <v>10</v>
      </c>
      <c r="D513" t="str">
        <f t="shared" si="15"/>
        <v>Elco Steel - MEP10</v>
      </c>
      <c r="E513">
        <v>2629432.67</v>
      </c>
    </row>
    <row r="514" spans="1:5" x14ac:dyDescent="0.3">
      <c r="A514" t="s">
        <v>16</v>
      </c>
      <c r="B514">
        <v>11</v>
      </c>
      <c r="C514">
        <f t="shared" si="14"/>
        <v>11</v>
      </c>
      <c r="D514" t="str">
        <f t="shared" si="15"/>
        <v>Elco Steel - MEP11</v>
      </c>
      <c r="E514">
        <v>1720441.01</v>
      </c>
    </row>
    <row r="515" spans="1:5" x14ac:dyDescent="0.3">
      <c r="A515" t="s">
        <v>16</v>
      </c>
      <c r="B515">
        <v>12</v>
      </c>
      <c r="C515">
        <f t="shared" ref="C515:C578" si="16">ROUNDDOWN(B515,0)</f>
        <v>12</v>
      </c>
      <c r="D515" t="str">
        <f t="shared" ref="D515:D578" si="17">A515&amp;C515</f>
        <v>Elco Steel - MEP12</v>
      </c>
      <c r="E515">
        <v>1037321.78</v>
      </c>
    </row>
    <row r="516" spans="1:5" x14ac:dyDescent="0.3">
      <c r="A516" t="s">
        <v>16</v>
      </c>
      <c r="B516">
        <v>13</v>
      </c>
      <c r="C516">
        <f t="shared" si="16"/>
        <v>13</v>
      </c>
      <c r="D516" t="str">
        <f t="shared" si="17"/>
        <v>Elco Steel - MEP13</v>
      </c>
      <c r="E516">
        <v>388339.4</v>
      </c>
    </row>
    <row r="517" spans="1:5" x14ac:dyDescent="0.3">
      <c r="A517" t="s">
        <v>16</v>
      </c>
      <c r="B517">
        <v>14</v>
      </c>
      <c r="C517">
        <f t="shared" si="16"/>
        <v>14</v>
      </c>
      <c r="D517" t="str">
        <f t="shared" si="17"/>
        <v>Elco Steel - MEP14</v>
      </c>
      <c r="E517">
        <v>317040.71000000002</v>
      </c>
    </row>
    <row r="518" spans="1:5" x14ac:dyDescent="0.3">
      <c r="A518" t="s">
        <v>164</v>
      </c>
      <c r="B518">
        <v>1</v>
      </c>
      <c r="C518">
        <f t="shared" si="16"/>
        <v>1</v>
      </c>
      <c r="D518" t="str">
        <f t="shared" si="17"/>
        <v>Elco Steel - MEP - Social Insurance1</v>
      </c>
      <c r="E518">
        <v>1700000</v>
      </c>
    </row>
    <row r="519" spans="1:5" x14ac:dyDescent="0.3">
      <c r="A519" t="s">
        <v>160</v>
      </c>
      <c r="B519">
        <v>1</v>
      </c>
      <c r="C519">
        <f t="shared" si="16"/>
        <v>1</v>
      </c>
      <c r="D519" t="str">
        <f t="shared" si="17"/>
        <v>Elco Steel - Social Insurance1</v>
      </c>
      <c r="E519">
        <v>13218500</v>
      </c>
    </row>
    <row r="520" spans="1:5" x14ac:dyDescent="0.3">
      <c r="A520" t="s">
        <v>160</v>
      </c>
      <c r="B520">
        <v>2</v>
      </c>
      <c r="C520">
        <f t="shared" si="16"/>
        <v>2</v>
      </c>
      <c r="D520" t="str">
        <f t="shared" si="17"/>
        <v>Elco Steel - Social Insurance2</v>
      </c>
      <c r="E520">
        <v>2250000</v>
      </c>
    </row>
    <row r="521" spans="1:5" x14ac:dyDescent="0.3">
      <c r="A521" t="s">
        <v>160</v>
      </c>
      <c r="B521">
        <v>3</v>
      </c>
      <c r="C521">
        <f t="shared" si="16"/>
        <v>3</v>
      </c>
      <c r="D521" t="str">
        <f t="shared" si="17"/>
        <v>Elco Steel - Social Insurance3</v>
      </c>
      <c r="E521">
        <v>1573000</v>
      </c>
    </row>
    <row r="522" spans="1:5" x14ac:dyDescent="0.3">
      <c r="A522" t="s">
        <v>160</v>
      </c>
      <c r="B522">
        <v>4</v>
      </c>
      <c r="C522">
        <f t="shared" si="16"/>
        <v>4</v>
      </c>
      <c r="D522" t="str">
        <f t="shared" si="17"/>
        <v>Elco Steel - Social Insurance4</v>
      </c>
      <c r="E522">
        <v>134252.42000000001</v>
      </c>
    </row>
    <row r="523" spans="1:5" x14ac:dyDescent="0.3">
      <c r="A523" t="s">
        <v>251</v>
      </c>
      <c r="B523">
        <v>1</v>
      </c>
      <c r="C523">
        <f t="shared" si="16"/>
        <v>1</v>
      </c>
      <c r="D523" t="str">
        <f t="shared" si="17"/>
        <v>Elco Steel EGAT1</v>
      </c>
      <c r="E523">
        <v>10000000</v>
      </c>
    </row>
    <row r="524" spans="1:5" x14ac:dyDescent="0.3">
      <c r="A524" t="s">
        <v>169</v>
      </c>
      <c r="B524">
        <v>1</v>
      </c>
      <c r="C524">
        <f t="shared" si="16"/>
        <v>1</v>
      </c>
      <c r="D524" t="str">
        <f t="shared" si="17"/>
        <v>Elco Steel V.O1</v>
      </c>
      <c r="E524">
        <v>4160000</v>
      </c>
    </row>
    <row r="525" spans="1:5" x14ac:dyDescent="0.3">
      <c r="A525" t="s">
        <v>169</v>
      </c>
      <c r="B525">
        <v>1</v>
      </c>
      <c r="C525">
        <f t="shared" si="16"/>
        <v>1</v>
      </c>
      <c r="D525" t="str">
        <f t="shared" si="17"/>
        <v>Elco Steel V.O1</v>
      </c>
      <c r="E525">
        <v>500000</v>
      </c>
    </row>
    <row r="526" spans="1:5" x14ac:dyDescent="0.3">
      <c r="A526" t="s">
        <v>38</v>
      </c>
      <c r="B526">
        <v>1</v>
      </c>
      <c r="C526">
        <f t="shared" si="16"/>
        <v>1</v>
      </c>
      <c r="D526" t="str">
        <f t="shared" si="17"/>
        <v>Elco Steel V.O-Infra. Network1</v>
      </c>
      <c r="E526">
        <v>767138.81</v>
      </c>
    </row>
    <row r="527" spans="1:5" x14ac:dyDescent="0.3">
      <c r="A527" t="s">
        <v>38</v>
      </c>
      <c r="B527">
        <v>1.1000000000000001</v>
      </c>
      <c r="C527">
        <f t="shared" si="16"/>
        <v>1</v>
      </c>
      <c r="D527" t="str">
        <f t="shared" si="17"/>
        <v>Elco Steel V.O-Infra. Network1</v>
      </c>
      <c r="E527">
        <v>292861.18999999994</v>
      </c>
    </row>
    <row r="528" spans="1:5" x14ac:dyDescent="0.3">
      <c r="A528" t="s">
        <v>45</v>
      </c>
      <c r="B528">
        <v>1</v>
      </c>
      <c r="C528">
        <f t="shared" si="16"/>
        <v>1</v>
      </c>
      <c r="D528" t="str">
        <f t="shared" si="17"/>
        <v>El-Gouna1</v>
      </c>
      <c r="E528">
        <v>2327690.6</v>
      </c>
    </row>
    <row r="529" spans="1:5" x14ac:dyDescent="0.3">
      <c r="A529" t="s">
        <v>45</v>
      </c>
      <c r="B529">
        <v>2</v>
      </c>
      <c r="C529">
        <f t="shared" si="16"/>
        <v>2</v>
      </c>
      <c r="D529" t="str">
        <f t="shared" si="17"/>
        <v>El-Gouna2</v>
      </c>
      <c r="E529">
        <v>3867767.27</v>
      </c>
    </row>
    <row r="530" spans="1:5" x14ac:dyDescent="0.3">
      <c r="A530" t="s">
        <v>45</v>
      </c>
      <c r="B530">
        <v>3</v>
      </c>
      <c r="C530">
        <f t="shared" si="16"/>
        <v>3</v>
      </c>
      <c r="D530" t="str">
        <f t="shared" si="17"/>
        <v>El-Gouna3</v>
      </c>
      <c r="E530">
        <v>2286139.86</v>
      </c>
    </row>
    <row r="531" spans="1:5" x14ac:dyDescent="0.3">
      <c r="A531" t="s">
        <v>45</v>
      </c>
      <c r="B531">
        <v>4</v>
      </c>
      <c r="C531">
        <f t="shared" si="16"/>
        <v>4</v>
      </c>
      <c r="D531" t="str">
        <f t="shared" si="17"/>
        <v>El-Gouna4</v>
      </c>
      <c r="E531">
        <v>2572404.48</v>
      </c>
    </row>
    <row r="532" spans="1:5" x14ac:dyDescent="0.3">
      <c r="A532" t="s">
        <v>45</v>
      </c>
      <c r="B532">
        <v>5</v>
      </c>
      <c r="C532">
        <f t="shared" si="16"/>
        <v>5</v>
      </c>
      <c r="D532" t="str">
        <f t="shared" si="17"/>
        <v>El-Gouna5</v>
      </c>
      <c r="E532">
        <v>1808595.27</v>
      </c>
    </row>
    <row r="533" spans="1:5" x14ac:dyDescent="0.3">
      <c r="A533" t="s">
        <v>45</v>
      </c>
      <c r="B533">
        <v>6</v>
      </c>
      <c r="C533">
        <f t="shared" si="16"/>
        <v>6</v>
      </c>
      <c r="D533" t="str">
        <f t="shared" si="17"/>
        <v>El-Gouna6</v>
      </c>
      <c r="E533">
        <v>4246133.4000000004</v>
      </c>
    </row>
    <row r="534" spans="1:5" x14ac:dyDescent="0.3">
      <c r="A534" t="s">
        <v>45</v>
      </c>
      <c r="B534">
        <v>7</v>
      </c>
      <c r="C534">
        <f t="shared" si="16"/>
        <v>7</v>
      </c>
      <c r="D534" t="str">
        <f t="shared" si="17"/>
        <v>El-Gouna7</v>
      </c>
      <c r="E534">
        <v>2145687.36</v>
      </c>
    </row>
    <row r="535" spans="1:5" x14ac:dyDescent="0.3">
      <c r="A535" t="s">
        <v>45</v>
      </c>
      <c r="B535">
        <v>8</v>
      </c>
      <c r="C535">
        <f t="shared" si="16"/>
        <v>8</v>
      </c>
      <c r="D535" t="str">
        <f t="shared" si="17"/>
        <v>El-Gouna8</v>
      </c>
      <c r="E535">
        <v>1922134.77</v>
      </c>
    </row>
    <row r="536" spans="1:5" x14ac:dyDescent="0.3">
      <c r="A536" t="s">
        <v>45</v>
      </c>
      <c r="B536">
        <v>9</v>
      </c>
      <c r="C536">
        <f t="shared" si="16"/>
        <v>9</v>
      </c>
      <c r="D536" t="str">
        <f t="shared" si="17"/>
        <v>El-Gouna9</v>
      </c>
      <c r="E536">
        <v>1030964.27</v>
      </c>
    </row>
    <row r="537" spans="1:5" x14ac:dyDescent="0.3">
      <c r="A537" t="s">
        <v>45</v>
      </c>
      <c r="B537">
        <v>10</v>
      </c>
      <c r="C537">
        <f t="shared" si="16"/>
        <v>10</v>
      </c>
      <c r="D537" t="str">
        <f t="shared" si="17"/>
        <v>El-Gouna10</v>
      </c>
      <c r="E537">
        <v>1173489.52</v>
      </c>
    </row>
    <row r="538" spans="1:5" x14ac:dyDescent="0.3">
      <c r="A538" t="s">
        <v>45</v>
      </c>
      <c r="B538">
        <v>11</v>
      </c>
      <c r="C538">
        <f t="shared" si="16"/>
        <v>11</v>
      </c>
      <c r="D538" t="str">
        <f t="shared" si="17"/>
        <v>El-Gouna11</v>
      </c>
      <c r="E538">
        <v>1750027.3</v>
      </c>
    </row>
    <row r="539" spans="1:5" x14ac:dyDescent="0.3">
      <c r="A539" t="s">
        <v>45</v>
      </c>
      <c r="B539">
        <v>12</v>
      </c>
      <c r="C539">
        <f t="shared" si="16"/>
        <v>12</v>
      </c>
      <c r="D539" t="str">
        <f t="shared" si="17"/>
        <v>El-Gouna12</v>
      </c>
      <c r="E539">
        <v>1942857.14</v>
      </c>
    </row>
    <row r="540" spans="1:5" x14ac:dyDescent="0.3">
      <c r="A540" t="s">
        <v>45</v>
      </c>
      <c r="B540">
        <v>13</v>
      </c>
      <c r="C540">
        <f t="shared" si="16"/>
        <v>13</v>
      </c>
      <c r="D540" t="str">
        <f t="shared" si="17"/>
        <v>El-Gouna13</v>
      </c>
      <c r="E540">
        <v>1951940.18</v>
      </c>
    </row>
    <row r="541" spans="1:5" x14ac:dyDescent="0.3">
      <c r="A541" t="s">
        <v>45</v>
      </c>
      <c r="B541">
        <v>14</v>
      </c>
      <c r="C541">
        <f t="shared" si="16"/>
        <v>14</v>
      </c>
      <c r="D541" t="str">
        <f t="shared" si="17"/>
        <v>El-Gouna14</v>
      </c>
      <c r="E541">
        <v>3058799.81</v>
      </c>
    </row>
    <row r="542" spans="1:5" x14ac:dyDescent="0.3">
      <c r="A542" t="s">
        <v>45</v>
      </c>
      <c r="B542">
        <v>15</v>
      </c>
      <c r="C542">
        <f t="shared" si="16"/>
        <v>15</v>
      </c>
      <c r="D542" t="str">
        <f t="shared" si="17"/>
        <v>El-Gouna15</v>
      </c>
      <c r="E542">
        <v>3002136.21</v>
      </c>
    </row>
    <row r="543" spans="1:5" x14ac:dyDescent="0.3">
      <c r="A543" t="s">
        <v>45</v>
      </c>
      <c r="B543">
        <v>16</v>
      </c>
      <c r="C543">
        <f t="shared" si="16"/>
        <v>16</v>
      </c>
      <c r="D543" t="str">
        <f t="shared" si="17"/>
        <v>El-Gouna16</v>
      </c>
      <c r="E543">
        <v>3166964.63</v>
      </c>
    </row>
    <row r="544" spans="1:5" x14ac:dyDescent="0.3">
      <c r="A544" t="s">
        <v>45</v>
      </c>
      <c r="B544">
        <v>17</v>
      </c>
      <c r="C544">
        <f t="shared" si="16"/>
        <v>17</v>
      </c>
      <c r="D544" t="str">
        <f t="shared" si="17"/>
        <v>El-Gouna17</v>
      </c>
      <c r="E544">
        <v>2526942.2000000002</v>
      </c>
    </row>
    <row r="545" spans="1:5" x14ac:dyDescent="0.3">
      <c r="A545" t="s">
        <v>45</v>
      </c>
      <c r="B545">
        <v>18</v>
      </c>
      <c r="C545">
        <f t="shared" si="16"/>
        <v>18</v>
      </c>
      <c r="D545" t="str">
        <f t="shared" si="17"/>
        <v>El-Gouna18</v>
      </c>
      <c r="E545">
        <v>5636281.25</v>
      </c>
    </row>
    <row r="546" spans="1:5" x14ac:dyDescent="0.3">
      <c r="A546" t="s">
        <v>45</v>
      </c>
      <c r="B546">
        <v>1</v>
      </c>
      <c r="C546">
        <f t="shared" si="16"/>
        <v>1</v>
      </c>
      <c r="D546" t="str">
        <f t="shared" si="17"/>
        <v>El-Gouna1</v>
      </c>
      <c r="E546">
        <v>13625000</v>
      </c>
    </row>
    <row r="547" spans="1:5" x14ac:dyDescent="0.3">
      <c r="A547" t="s">
        <v>51</v>
      </c>
      <c r="B547">
        <v>1</v>
      </c>
      <c r="C547">
        <f t="shared" si="16"/>
        <v>1</v>
      </c>
      <c r="D547" t="str">
        <f t="shared" si="17"/>
        <v>El-Gouna - Equip. Rental1</v>
      </c>
      <c r="E547">
        <v>73813.119999999995</v>
      </c>
    </row>
    <row r="548" spans="1:5" x14ac:dyDescent="0.3">
      <c r="A548" t="s">
        <v>51</v>
      </c>
      <c r="B548">
        <v>2</v>
      </c>
      <c r="C548">
        <f t="shared" si="16"/>
        <v>2</v>
      </c>
      <c r="D548" t="str">
        <f t="shared" si="17"/>
        <v>El-Gouna - Equip. Rental2</v>
      </c>
      <c r="E548">
        <v>16757</v>
      </c>
    </row>
    <row r="549" spans="1:5" x14ac:dyDescent="0.3">
      <c r="A549" t="s">
        <v>51</v>
      </c>
      <c r="B549">
        <v>3</v>
      </c>
      <c r="C549">
        <f t="shared" si="16"/>
        <v>3</v>
      </c>
      <c r="D549" t="str">
        <f t="shared" si="17"/>
        <v>El-Gouna - Equip. Rental3</v>
      </c>
      <c r="E549">
        <v>74100</v>
      </c>
    </row>
    <row r="550" spans="1:5" x14ac:dyDescent="0.3">
      <c r="A550" t="s">
        <v>51</v>
      </c>
      <c r="B550">
        <v>4</v>
      </c>
      <c r="C550">
        <f t="shared" si="16"/>
        <v>4</v>
      </c>
      <c r="D550" t="str">
        <f t="shared" si="17"/>
        <v>El-Gouna - Equip. Rental4</v>
      </c>
      <c r="E550">
        <v>3281.25</v>
      </c>
    </row>
    <row r="551" spans="1:5" x14ac:dyDescent="0.3">
      <c r="A551" t="s">
        <v>51</v>
      </c>
      <c r="B551">
        <v>5</v>
      </c>
      <c r="C551">
        <f t="shared" si="16"/>
        <v>5</v>
      </c>
      <c r="D551" t="str">
        <f t="shared" si="17"/>
        <v>El-Gouna - Equip. Rental5</v>
      </c>
      <c r="E551">
        <v>15750</v>
      </c>
    </row>
    <row r="552" spans="1:5" x14ac:dyDescent="0.3">
      <c r="A552" t="s">
        <v>52</v>
      </c>
      <c r="B552">
        <v>1</v>
      </c>
      <c r="C552">
        <f t="shared" si="16"/>
        <v>1</v>
      </c>
      <c r="D552" t="str">
        <f t="shared" si="17"/>
        <v>El-Gouna - Temp. Fence1</v>
      </c>
      <c r="E552">
        <v>425568</v>
      </c>
    </row>
    <row r="553" spans="1:5" x14ac:dyDescent="0.3">
      <c r="A553" t="s">
        <v>52</v>
      </c>
      <c r="B553">
        <v>2</v>
      </c>
      <c r="C553">
        <f t="shared" si="16"/>
        <v>2</v>
      </c>
      <c r="D553" t="str">
        <f t="shared" si="17"/>
        <v>El-Gouna - Temp. Fence2</v>
      </c>
      <c r="E553">
        <v>441526.8</v>
      </c>
    </row>
    <row r="554" spans="1:5" x14ac:dyDescent="0.3">
      <c r="A554" t="s">
        <v>52</v>
      </c>
      <c r="B554">
        <v>3</v>
      </c>
      <c r="C554">
        <f t="shared" si="16"/>
        <v>3</v>
      </c>
      <c r="D554" t="str">
        <f t="shared" si="17"/>
        <v>El-Gouna - Temp. Fence3</v>
      </c>
      <c r="E554">
        <v>173749.2</v>
      </c>
    </row>
    <row r="555" spans="1:5" x14ac:dyDescent="0.3">
      <c r="A555" t="s">
        <v>252</v>
      </c>
      <c r="B555">
        <v>1</v>
      </c>
      <c r="C555">
        <f t="shared" si="16"/>
        <v>1</v>
      </c>
      <c r="D555" t="str">
        <f t="shared" si="17"/>
        <v>EUA1</v>
      </c>
      <c r="E555">
        <v>120000000</v>
      </c>
    </row>
    <row r="556" spans="1:5" x14ac:dyDescent="0.3">
      <c r="A556" t="s">
        <v>139</v>
      </c>
      <c r="B556">
        <v>1</v>
      </c>
      <c r="C556">
        <f t="shared" si="16"/>
        <v>1</v>
      </c>
      <c r="D556" t="str">
        <f t="shared" si="17"/>
        <v>Existing Intake Apply -SSC-Mech1</v>
      </c>
      <c r="E556">
        <v>1.0000000000000001E-5</v>
      </c>
    </row>
    <row r="557" spans="1:5" x14ac:dyDescent="0.3">
      <c r="A557" t="s">
        <v>117</v>
      </c>
      <c r="B557">
        <v>1</v>
      </c>
      <c r="C557">
        <f t="shared" si="16"/>
        <v>1</v>
      </c>
      <c r="D557" t="str">
        <f t="shared" si="17"/>
        <v>Existing Intake Supply -SSC-Mech1</v>
      </c>
      <c r="E557">
        <v>2311727.0699999998</v>
      </c>
    </row>
    <row r="558" spans="1:5" x14ac:dyDescent="0.3">
      <c r="A558" t="s">
        <v>4</v>
      </c>
      <c r="B558">
        <v>210</v>
      </c>
      <c r="C558">
        <f t="shared" si="16"/>
        <v>210</v>
      </c>
      <c r="D558" t="str">
        <f t="shared" si="17"/>
        <v>FIEM210</v>
      </c>
      <c r="E558">
        <v>1523916.51</v>
      </c>
    </row>
    <row r="559" spans="1:5" x14ac:dyDescent="0.3">
      <c r="A559" t="s">
        <v>4</v>
      </c>
      <c r="B559">
        <v>211</v>
      </c>
      <c r="C559">
        <f t="shared" si="16"/>
        <v>211</v>
      </c>
      <c r="D559" t="str">
        <f t="shared" si="17"/>
        <v>FIEM211</v>
      </c>
      <c r="E559">
        <v>218510</v>
      </c>
    </row>
    <row r="560" spans="1:5" x14ac:dyDescent="0.3">
      <c r="A560" t="s">
        <v>4</v>
      </c>
      <c r="B560">
        <v>212</v>
      </c>
      <c r="C560">
        <f t="shared" si="16"/>
        <v>212</v>
      </c>
      <c r="D560" t="str">
        <f t="shared" si="17"/>
        <v>FIEM212</v>
      </c>
      <c r="E560">
        <v>1205285.3</v>
      </c>
    </row>
    <row r="561" spans="1:5" x14ac:dyDescent="0.3">
      <c r="A561" t="s">
        <v>4</v>
      </c>
      <c r="B561">
        <v>213</v>
      </c>
      <c r="C561">
        <f t="shared" si="16"/>
        <v>213</v>
      </c>
      <c r="D561" t="str">
        <f t="shared" si="17"/>
        <v>FIEM213</v>
      </c>
      <c r="E561">
        <v>335237.9460452199</v>
      </c>
    </row>
    <row r="562" spans="1:5" x14ac:dyDescent="0.3">
      <c r="A562" t="s">
        <v>172</v>
      </c>
      <c r="B562">
        <v>1</v>
      </c>
      <c r="C562">
        <f t="shared" si="16"/>
        <v>1</v>
      </c>
      <c r="D562" t="str">
        <f t="shared" si="17"/>
        <v>FIEM - Retention1</v>
      </c>
      <c r="E562">
        <v>286904.18</v>
      </c>
    </row>
    <row r="563" spans="1:5" x14ac:dyDescent="0.3">
      <c r="A563" t="s">
        <v>157</v>
      </c>
      <c r="B563">
        <v>1</v>
      </c>
      <c r="C563">
        <f t="shared" si="16"/>
        <v>1</v>
      </c>
      <c r="D563" t="str">
        <f t="shared" si="17"/>
        <v>FIEM-Site Offices Rental Payment Request1</v>
      </c>
      <c r="E563">
        <v>93000</v>
      </c>
    </row>
    <row r="564" spans="1:5" x14ac:dyDescent="0.3">
      <c r="A564" t="s">
        <v>157</v>
      </c>
      <c r="B564">
        <v>2</v>
      </c>
      <c r="C564">
        <f t="shared" si="16"/>
        <v>2</v>
      </c>
      <c r="D564" t="str">
        <f t="shared" si="17"/>
        <v>FIEM-Site Offices Rental Payment Request2</v>
      </c>
      <c r="E564">
        <v>93000</v>
      </c>
    </row>
    <row r="565" spans="1:5" x14ac:dyDescent="0.3">
      <c r="A565" t="s">
        <v>157</v>
      </c>
      <c r="B565">
        <v>3</v>
      </c>
      <c r="C565">
        <f t="shared" si="16"/>
        <v>3</v>
      </c>
      <c r="D565" t="str">
        <f t="shared" si="17"/>
        <v>FIEM-Site Offices Rental Payment Request3</v>
      </c>
      <c r="E565">
        <v>91140</v>
      </c>
    </row>
    <row r="566" spans="1:5" x14ac:dyDescent="0.3">
      <c r="A566" t="s">
        <v>157</v>
      </c>
      <c r="B566">
        <v>4</v>
      </c>
      <c r="C566">
        <f t="shared" si="16"/>
        <v>4</v>
      </c>
      <c r="D566" t="str">
        <f t="shared" si="17"/>
        <v>FIEM-Site Offices Rental Payment Request4</v>
      </c>
      <c r="E566">
        <v>91140</v>
      </c>
    </row>
    <row r="567" spans="1:5" x14ac:dyDescent="0.3">
      <c r="A567" t="s">
        <v>157</v>
      </c>
      <c r="B567">
        <v>5</v>
      </c>
      <c r="C567">
        <f t="shared" si="16"/>
        <v>5</v>
      </c>
      <c r="D567" t="str">
        <f t="shared" si="17"/>
        <v>FIEM-Site Offices Rental Payment Request5</v>
      </c>
      <c r="E567">
        <v>91140</v>
      </c>
    </row>
    <row r="568" spans="1:5" x14ac:dyDescent="0.3">
      <c r="A568" t="s">
        <v>157</v>
      </c>
      <c r="B568">
        <v>6</v>
      </c>
      <c r="C568">
        <f t="shared" si="16"/>
        <v>6</v>
      </c>
      <c r="D568" t="str">
        <f t="shared" si="17"/>
        <v>FIEM-Site Offices Rental Payment Request6</v>
      </c>
      <c r="E568">
        <v>93000</v>
      </c>
    </row>
    <row r="569" spans="1:5" x14ac:dyDescent="0.3">
      <c r="A569" t="s">
        <v>179</v>
      </c>
      <c r="B569">
        <v>1</v>
      </c>
      <c r="C569">
        <f t="shared" si="16"/>
        <v>1</v>
      </c>
      <c r="D569" t="str">
        <f t="shared" si="17"/>
        <v>H1 Solaymaneya-MEP1</v>
      </c>
      <c r="E569">
        <v>1165148</v>
      </c>
    </row>
    <row r="570" spans="1:5" x14ac:dyDescent="0.3">
      <c r="A570" t="s">
        <v>179</v>
      </c>
      <c r="B570">
        <v>1</v>
      </c>
      <c r="C570">
        <f t="shared" si="16"/>
        <v>1</v>
      </c>
      <c r="D570" t="str">
        <f t="shared" si="17"/>
        <v>H1 Solaymaneya-MEP1</v>
      </c>
      <c r="E570">
        <v>4000000</v>
      </c>
    </row>
    <row r="571" spans="1:5" x14ac:dyDescent="0.3">
      <c r="A571" t="s">
        <v>64</v>
      </c>
      <c r="B571">
        <v>1</v>
      </c>
      <c r="C571">
        <f t="shared" si="16"/>
        <v>1</v>
      </c>
      <c r="D571" t="str">
        <f t="shared" si="17"/>
        <v>HQ - CFC1</v>
      </c>
      <c r="E571">
        <v>6847513.6399999997</v>
      </c>
    </row>
    <row r="572" spans="1:5" x14ac:dyDescent="0.3">
      <c r="A572" t="s">
        <v>64</v>
      </c>
      <c r="B572">
        <v>2</v>
      </c>
      <c r="C572">
        <f t="shared" si="16"/>
        <v>2</v>
      </c>
      <c r="D572" t="str">
        <f t="shared" si="17"/>
        <v>HQ - CFC2</v>
      </c>
      <c r="E572">
        <v>8021127.8200000003</v>
      </c>
    </row>
    <row r="573" spans="1:5" x14ac:dyDescent="0.3">
      <c r="A573" t="s">
        <v>64</v>
      </c>
      <c r="B573">
        <v>3</v>
      </c>
      <c r="C573">
        <f t="shared" si="16"/>
        <v>3</v>
      </c>
      <c r="D573" t="str">
        <f t="shared" si="17"/>
        <v>HQ - CFC3</v>
      </c>
      <c r="E573">
        <v>8213720.1100000003</v>
      </c>
    </row>
    <row r="574" spans="1:5" x14ac:dyDescent="0.3">
      <c r="A574" t="s">
        <v>64</v>
      </c>
      <c r="B574">
        <v>4</v>
      </c>
      <c r="C574">
        <f t="shared" si="16"/>
        <v>4</v>
      </c>
      <c r="D574" t="str">
        <f t="shared" si="17"/>
        <v>HQ - CFC4</v>
      </c>
      <c r="E574">
        <v>7815807.7299999995</v>
      </c>
    </row>
    <row r="575" spans="1:5" x14ac:dyDescent="0.3">
      <c r="A575" t="s">
        <v>64</v>
      </c>
      <c r="B575">
        <v>5</v>
      </c>
      <c r="C575">
        <f t="shared" si="16"/>
        <v>5</v>
      </c>
      <c r="D575" t="str">
        <f t="shared" si="17"/>
        <v>HQ - CFC5</v>
      </c>
      <c r="E575">
        <v>3447418.19</v>
      </c>
    </row>
    <row r="576" spans="1:5" x14ac:dyDescent="0.3">
      <c r="A576" t="s">
        <v>64</v>
      </c>
      <c r="B576">
        <v>6</v>
      </c>
      <c r="C576">
        <f t="shared" si="16"/>
        <v>6</v>
      </c>
      <c r="D576" t="str">
        <f t="shared" si="17"/>
        <v>HQ - CFC6</v>
      </c>
      <c r="E576">
        <v>13157200.99</v>
      </c>
    </row>
    <row r="577" spans="1:5" x14ac:dyDescent="0.3">
      <c r="A577" t="s">
        <v>64</v>
      </c>
      <c r="B577">
        <v>7</v>
      </c>
      <c r="C577">
        <f t="shared" si="16"/>
        <v>7</v>
      </c>
      <c r="D577" t="str">
        <f t="shared" si="17"/>
        <v>HQ - CFC7</v>
      </c>
      <c r="E577">
        <v>14942810.84</v>
      </c>
    </row>
    <row r="578" spans="1:5" x14ac:dyDescent="0.3">
      <c r="A578" t="s">
        <v>64</v>
      </c>
      <c r="B578">
        <v>8</v>
      </c>
      <c r="C578">
        <f t="shared" si="16"/>
        <v>8</v>
      </c>
      <c r="D578" t="str">
        <f t="shared" si="17"/>
        <v>HQ - CFC8</v>
      </c>
      <c r="E578">
        <v>10012745.699999999</v>
      </c>
    </row>
    <row r="579" spans="1:5" x14ac:dyDescent="0.3">
      <c r="A579" t="s">
        <v>64</v>
      </c>
      <c r="B579">
        <v>9</v>
      </c>
      <c r="C579">
        <f t="shared" ref="C579:C642" si="18">ROUNDDOWN(B579,0)</f>
        <v>9</v>
      </c>
      <c r="D579" t="str">
        <f t="shared" ref="D579:D642" si="19">A579&amp;C579</f>
        <v>HQ - CFC9</v>
      </c>
      <c r="E579">
        <v>17174919.84</v>
      </c>
    </row>
    <row r="580" spans="1:5" x14ac:dyDescent="0.3">
      <c r="A580" t="s">
        <v>64</v>
      </c>
      <c r="B580">
        <v>10</v>
      </c>
      <c r="C580">
        <f t="shared" si="18"/>
        <v>10</v>
      </c>
      <c r="D580" t="str">
        <f t="shared" si="19"/>
        <v>HQ - CFC10</v>
      </c>
      <c r="E580">
        <v>7981881.9400000004</v>
      </c>
    </row>
    <row r="581" spans="1:5" x14ac:dyDescent="0.3">
      <c r="A581" t="s">
        <v>64</v>
      </c>
      <c r="B581">
        <v>11</v>
      </c>
      <c r="C581">
        <f t="shared" si="18"/>
        <v>11</v>
      </c>
      <c r="D581" t="str">
        <f t="shared" si="19"/>
        <v>HQ - CFC11</v>
      </c>
      <c r="E581">
        <v>27417402.100000001</v>
      </c>
    </row>
    <row r="582" spans="1:5" x14ac:dyDescent="0.3">
      <c r="A582" t="s">
        <v>64</v>
      </c>
      <c r="B582">
        <v>12</v>
      </c>
      <c r="C582">
        <f t="shared" si="18"/>
        <v>12</v>
      </c>
      <c r="D582" t="str">
        <f t="shared" si="19"/>
        <v>HQ - CFC12</v>
      </c>
      <c r="E582">
        <v>11342066.99</v>
      </c>
    </row>
    <row r="583" spans="1:5" x14ac:dyDescent="0.3">
      <c r="A583" t="s">
        <v>64</v>
      </c>
      <c r="B583">
        <v>13</v>
      </c>
      <c r="C583">
        <f t="shared" si="18"/>
        <v>13</v>
      </c>
      <c r="D583" t="str">
        <f t="shared" si="19"/>
        <v>HQ - CFC13</v>
      </c>
      <c r="E583">
        <v>10869511.32</v>
      </c>
    </row>
    <row r="584" spans="1:5" x14ac:dyDescent="0.3">
      <c r="A584" t="s">
        <v>64</v>
      </c>
      <c r="B584">
        <v>14</v>
      </c>
      <c r="C584">
        <f t="shared" si="18"/>
        <v>14</v>
      </c>
      <c r="D584" t="str">
        <f t="shared" si="19"/>
        <v>HQ - CFC14</v>
      </c>
      <c r="E584">
        <v>6179916.4400000004</v>
      </c>
    </row>
    <row r="585" spans="1:5" x14ac:dyDescent="0.3">
      <c r="A585" t="s">
        <v>64</v>
      </c>
      <c r="B585">
        <v>15</v>
      </c>
      <c r="C585">
        <f t="shared" si="18"/>
        <v>15</v>
      </c>
      <c r="D585" t="str">
        <f t="shared" si="19"/>
        <v>HQ - CFC15</v>
      </c>
      <c r="E585">
        <v>10437699.800000001</v>
      </c>
    </row>
    <row r="586" spans="1:5" x14ac:dyDescent="0.3">
      <c r="A586" t="s">
        <v>64</v>
      </c>
      <c r="B586">
        <v>16</v>
      </c>
      <c r="C586">
        <f t="shared" si="18"/>
        <v>16</v>
      </c>
      <c r="D586" t="str">
        <f t="shared" si="19"/>
        <v>HQ - CFC16</v>
      </c>
      <c r="E586">
        <v>1064612.28</v>
      </c>
    </row>
    <row r="587" spans="1:5" x14ac:dyDescent="0.3">
      <c r="A587" t="s">
        <v>64</v>
      </c>
      <c r="B587">
        <v>17</v>
      </c>
      <c r="C587">
        <f t="shared" si="18"/>
        <v>17</v>
      </c>
      <c r="D587" t="str">
        <f t="shared" si="19"/>
        <v>HQ - CFC17</v>
      </c>
      <c r="E587">
        <v>8013147.4299999997</v>
      </c>
    </row>
    <row r="588" spans="1:5" x14ac:dyDescent="0.3">
      <c r="A588" t="s">
        <v>64</v>
      </c>
      <c r="B588">
        <v>18</v>
      </c>
      <c r="C588">
        <f t="shared" si="18"/>
        <v>18</v>
      </c>
      <c r="D588" t="str">
        <f t="shared" si="19"/>
        <v>HQ - CFC18</v>
      </c>
      <c r="E588">
        <v>12964666.859999999</v>
      </c>
    </row>
    <row r="589" spans="1:5" x14ac:dyDescent="0.3">
      <c r="A589" t="s">
        <v>64</v>
      </c>
      <c r="B589">
        <v>19</v>
      </c>
      <c r="C589">
        <f t="shared" si="18"/>
        <v>19</v>
      </c>
      <c r="D589" t="str">
        <f t="shared" si="19"/>
        <v>HQ - CFC19</v>
      </c>
      <c r="E589">
        <v>2123375.29</v>
      </c>
    </row>
    <row r="590" spans="1:5" x14ac:dyDescent="0.3">
      <c r="A590" t="s">
        <v>64</v>
      </c>
      <c r="B590">
        <v>20</v>
      </c>
      <c r="C590">
        <f t="shared" si="18"/>
        <v>20</v>
      </c>
      <c r="D590" t="str">
        <f t="shared" si="19"/>
        <v>HQ - CFC20</v>
      </c>
      <c r="E590">
        <v>9324446.8000000007</v>
      </c>
    </row>
    <row r="591" spans="1:5" x14ac:dyDescent="0.3">
      <c r="A591" t="s">
        <v>64</v>
      </c>
      <c r="B591">
        <v>21</v>
      </c>
      <c r="C591">
        <f t="shared" si="18"/>
        <v>21</v>
      </c>
      <c r="D591" t="str">
        <f t="shared" si="19"/>
        <v>HQ - CFC21</v>
      </c>
      <c r="E591">
        <v>1704646.05</v>
      </c>
    </row>
    <row r="592" spans="1:5" x14ac:dyDescent="0.3">
      <c r="A592" t="s">
        <v>64</v>
      </c>
      <c r="B592">
        <v>23</v>
      </c>
      <c r="C592">
        <f t="shared" si="18"/>
        <v>23</v>
      </c>
      <c r="D592" t="str">
        <f t="shared" si="19"/>
        <v>HQ - CFC23</v>
      </c>
      <c r="E592">
        <v>10000000</v>
      </c>
    </row>
    <row r="593" spans="1:5" x14ac:dyDescent="0.3">
      <c r="A593" t="s">
        <v>64</v>
      </c>
      <c r="B593">
        <v>24</v>
      </c>
      <c r="C593">
        <f t="shared" si="18"/>
        <v>24</v>
      </c>
      <c r="D593" t="str">
        <f t="shared" si="19"/>
        <v>HQ - CFC24</v>
      </c>
      <c r="E593">
        <v>5681250.46</v>
      </c>
    </row>
    <row r="594" spans="1:5" x14ac:dyDescent="0.3">
      <c r="A594" t="s">
        <v>64</v>
      </c>
      <c r="B594">
        <v>25</v>
      </c>
      <c r="C594">
        <f t="shared" si="18"/>
        <v>25</v>
      </c>
      <c r="D594" t="str">
        <f t="shared" si="19"/>
        <v>HQ - CFC25</v>
      </c>
      <c r="E594">
        <v>9125697.4299999997</v>
      </c>
    </row>
    <row r="595" spans="1:5" x14ac:dyDescent="0.3">
      <c r="A595" t="s">
        <v>64</v>
      </c>
      <c r="B595">
        <v>26</v>
      </c>
      <c r="C595">
        <f t="shared" si="18"/>
        <v>26</v>
      </c>
      <c r="D595" t="str">
        <f t="shared" si="19"/>
        <v>HQ - CFC26</v>
      </c>
      <c r="E595">
        <v>10915757.939999999</v>
      </c>
    </row>
    <row r="596" spans="1:5" x14ac:dyDescent="0.3">
      <c r="A596" t="s">
        <v>64</v>
      </c>
      <c r="B596">
        <v>26.1</v>
      </c>
      <c r="C596">
        <f t="shared" si="18"/>
        <v>26</v>
      </c>
      <c r="D596" t="str">
        <f t="shared" si="19"/>
        <v>HQ - CFC26</v>
      </c>
      <c r="E596">
        <v>315339.46999999997</v>
      </c>
    </row>
    <row r="597" spans="1:5" x14ac:dyDescent="0.3">
      <c r="A597" t="s">
        <v>64</v>
      </c>
      <c r="B597">
        <v>1</v>
      </c>
      <c r="C597">
        <f t="shared" si="18"/>
        <v>1</v>
      </c>
      <c r="D597" t="str">
        <f t="shared" si="19"/>
        <v>HQ - CFC1</v>
      </c>
      <c r="E597">
        <v>103231218.3</v>
      </c>
    </row>
    <row r="598" spans="1:5" x14ac:dyDescent="0.3">
      <c r="A598" t="s">
        <v>207</v>
      </c>
      <c r="B598">
        <v>1</v>
      </c>
      <c r="C598">
        <f t="shared" si="18"/>
        <v>1</v>
      </c>
      <c r="D598" t="str">
        <f t="shared" si="19"/>
        <v>HQ - CFC - Retention release1</v>
      </c>
      <c r="E598">
        <v>7311955.0899999999</v>
      </c>
    </row>
    <row r="599" spans="1:5" x14ac:dyDescent="0.3">
      <c r="A599" t="s">
        <v>230</v>
      </c>
      <c r="B599">
        <v>1</v>
      </c>
      <c r="C599">
        <f t="shared" si="18"/>
        <v>1</v>
      </c>
      <c r="D599" t="str">
        <f t="shared" si="19"/>
        <v>HQ - CFC - Social Insurrance1</v>
      </c>
      <c r="E599">
        <v>586840.71</v>
      </c>
    </row>
    <row r="600" spans="1:5" x14ac:dyDescent="0.3">
      <c r="A600" t="s">
        <v>48</v>
      </c>
      <c r="B600">
        <v>1</v>
      </c>
      <c r="C600">
        <f t="shared" si="18"/>
        <v>1</v>
      </c>
      <c r="D600" t="str">
        <f t="shared" si="19"/>
        <v>HyperOne1</v>
      </c>
      <c r="E600">
        <v>2499090</v>
      </c>
    </row>
    <row r="601" spans="1:5" x14ac:dyDescent="0.3">
      <c r="A601" t="s">
        <v>48</v>
      </c>
      <c r="B601">
        <v>2</v>
      </c>
      <c r="C601">
        <f t="shared" si="18"/>
        <v>2</v>
      </c>
      <c r="D601" t="str">
        <f t="shared" si="19"/>
        <v>HyperOne2</v>
      </c>
      <c r="E601">
        <v>8063620</v>
      </c>
    </row>
    <row r="602" spans="1:5" x14ac:dyDescent="0.3">
      <c r="A602" t="s">
        <v>48</v>
      </c>
      <c r="B602">
        <v>3</v>
      </c>
      <c r="C602">
        <f t="shared" si="18"/>
        <v>3</v>
      </c>
      <c r="D602" t="str">
        <f t="shared" si="19"/>
        <v>HyperOne3</v>
      </c>
      <c r="E602">
        <v>6681009</v>
      </c>
    </row>
    <row r="603" spans="1:5" x14ac:dyDescent="0.3">
      <c r="A603" t="s">
        <v>48</v>
      </c>
      <c r="B603">
        <v>4</v>
      </c>
      <c r="C603">
        <f t="shared" si="18"/>
        <v>4</v>
      </c>
      <c r="D603" t="str">
        <f t="shared" si="19"/>
        <v>HyperOne4</v>
      </c>
      <c r="E603">
        <v>6318712</v>
      </c>
    </row>
    <row r="604" spans="1:5" x14ac:dyDescent="0.3">
      <c r="A604" t="s">
        <v>48</v>
      </c>
      <c r="B604">
        <v>5</v>
      </c>
      <c r="C604">
        <f t="shared" si="18"/>
        <v>5</v>
      </c>
      <c r="D604" t="str">
        <f t="shared" si="19"/>
        <v>HyperOne5</v>
      </c>
      <c r="E604">
        <v>3307335</v>
      </c>
    </row>
    <row r="605" spans="1:5" x14ac:dyDescent="0.3">
      <c r="A605" t="s">
        <v>48</v>
      </c>
      <c r="B605">
        <v>6</v>
      </c>
      <c r="C605">
        <f t="shared" si="18"/>
        <v>6</v>
      </c>
      <c r="D605" t="str">
        <f t="shared" si="19"/>
        <v>HyperOne6</v>
      </c>
      <c r="E605">
        <v>8598544</v>
      </c>
    </row>
    <row r="606" spans="1:5" x14ac:dyDescent="0.3">
      <c r="A606" t="s">
        <v>48</v>
      </c>
      <c r="B606">
        <v>7</v>
      </c>
      <c r="C606">
        <f t="shared" si="18"/>
        <v>7</v>
      </c>
      <c r="D606" t="str">
        <f t="shared" si="19"/>
        <v>HyperOne7</v>
      </c>
      <c r="E606">
        <v>8960935</v>
      </c>
    </row>
    <row r="607" spans="1:5" x14ac:dyDescent="0.3">
      <c r="A607" t="s">
        <v>48</v>
      </c>
      <c r="B607">
        <v>8</v>
      </c>
      <c r="C607">
        <f t="shared" si="18"/>
        <v>8</v>
      </c>
      <c r="D607" t="str">
        <f t="shared" si="19"/>
        <v>HyperOne8</v>
      </c>
      <c r="E607">
        <v>3276433</v>
      </c>
    </row>
    <row r="608" spans="1:5" x14ac:dyDescent="0.3">
      <c r="A608" t="s">
        <v>48</v>
      </c>
      <c r="B608">
        <v>9</v>
      </c>
      <c r="C608">
        <f t="shared" si="18"/>
        <v>9</v>
      </c>
      <c r="D608" t="str">
        <f t="shared" si="19"/>
        <v>HyperOne9</v>
      </c>
      <c r="E608">
        <v>1277872</v>
      </c>
    </row>
    <row r="609" spans="1:5" x14ac:dyDescent="0.3">
      <c r="A609" t="s">
        <v>48</v>
      </c>
      <c r="B609">
        <v>10</v>
      </c>
      <c r="C609">
        <f t="shared" si="18"/>
        <v>10</v>
      </c>
      <c r="D609" t="str">
        <f t="shared" si="19"/>
        <v>HyperOne10</v>
      </c>
      <c r="E609">
        <v>4688664</v>
      </c>
    </row>
    <row r="610" spans="1:5" x14ac:dyDescent="0.3">
      <c r="A610" t="s">
        <v>48</v>
      </c>
      <c r="B610">
        <v>11</v>
      </c>
      <c r="C610">
        <f t="shared" si="18"/>
        <v>11</v>
      </c>
      <c r="D610" t="str">
        <f t="shared" si="19"/>
        <v>HyperOne11</v>
      </c>
      <c r="E610">
        <v>6700148</v>
      </c>
    </row>
    <row r="611" spans="1:5" x14ac:dyDescent="0.3">
      <c r="A611" t="s">
        <v>48</v>
      </c>
      <c r="B611">
        <v>12</v>
      </c>
      <c r="C611">
        <f t="shared" si="18"/>
        <v>12</v>
      </c>
      <c r="D611" t="str">
        <f t="shared" si="19"/>
        <v>HyperOne12</v>
      </c>
      <c r="E611">
        <v>1896315</v>
      </c>
    </row>
    <row r="612" spans="1:5" x14ac:dyDescent="0.3">
      <c r="A612" t="s">
        <v>48</v>
      </c>
      <c r="B612">
        <v>13</v>
      </c>
      <c r="C612">
        <f t="shared" si="18"/>
        <v>13</v>
      </c>
      <c r="D612" t="str">
        <f t="shared" si="19"/>
        <v>HyperOne13</v>
      </c>
      <c r="E612">
        <v>6738702</v>
      </c>
    </row>
    <row r="613" spans="1:5" x14ac:dyDescent="0.3">
      <c r="A613" t="s">
        <v>48</v>
      </c>
      <c r="B613">
        <v>14</v>
      </c>
      <c r="C613">
        <f t="shared" si="18"/>
        <v>14</v>
      </c>
      <c r="D613" t="str">
        <f t="shared" si="19"/>
        <v>HyperOne14</v>
      </c>
      <c r="E613">
        <v>4476191</v>
      </c>
    </row>
    <row r="614" spans="1:5" x14ac:dyDescent="0.3">
      <c r="A614" t="s">
        <v>48</v>
      </c>
      <c r="B614">
        <v>15</v>
      </c>
      <c r="C614">
        <f t="shared" si="18"/>
        <v>15</v>
      </c>
      <c r="D614" t="str">
        <f t="shared" si="19"/>
        <v>HyperOne15</v>
      </c>
      <c r="E614">
        <v>2754557</v>
      </c>
    </row>
    <row r="615" spans="1:5" x14ac:dyDescent="0.3">
      <c r="A615" t="s">
        <v>48</v>
      </c>
      <c r="B615">
        <v>1</v>
      </c>
      <c r="C615">
        <f t="shared" si="18"/>
        <v>1</v>
      </c>
      <c r="D615" t="str">
        <f t="shared" si="19"/>
        <v>HyperOne1</v>
      </c>
      <c r="E615">
        <v>33750000</v>
      </c>
    </row>
    <row r="616" spans="1:5" x14ac:dyDescent="0.3">
      <c r="A616" t="s">
        <v>178</v>
      </c>
      <c r="B616">
        <v>1</v>
      </c>
      <c r="C616">
        <f t="shared" si="18"/>
        <v>1</v>
      </c>
      <c r="D616" t="str">
        <f t="shared" si="19"/>
        <v>HyperOne-Steel Supply1</v>
      </c>
      <c r="E616">
        <v>4724997</v>
      </c>
    </row>
    <row r="617" spans="1:5" x14ac:dyDescent="0.3">
      <c r="A617" t="s">
        <v>178</v>
      </c>
      <c r="B617">
        <v>2</v>
      </c>
      <c r="C617">
        <f t="shared" si="18"/>
        <v>2</v>
      </c>
      <c r="D617" t="str">
        <f t="shared" si="19"/>
        <v>HyperOne-Steel Supply2</v>
      </c>
      <c r="E617">
        <v>980000</v>
      </c>
    </row>
    <row r="618" spans="1:5" x14ac:dyDescent="0.3">
      <c r="A618" t="s">
        <v>178</v>
      </c>
      <c r="B618">
        <v>3</v>
      </c>
      <c r="C618">
        <f t="shared" si="18"/>
        <v>3</v>
      </c>
      <c r="D618" t="str">
        <f t="shared" si="19"/>
        <v>HyperOne-Steel Supply3</v>
      </c>
      <c r="E618">
        <v>1165162</v>
      </c>
    </row>
    <row r="619" spans="1:5" x14ac:dyDescent="0.3">
      <c r="A619" t="s">
        <v>178</v>
      </c>
      <c r="B619">
        <v>4</v>
      </c>
      <c r="C619">
        <f t="shared" si="18"/>
        <v>4</v>
      </c>
      <c r="D619" t="str">
        <f t="shared" si="19"/>
        <v>HyperOne-Steel Supply4</v>
      </c>
      <c r="E619">
        <v>4993651</v>
      </c>
    </row>
    <row r="620" spans="1:5" x14ac:dyDescent="0.3">
      <c r="A620" t="s">
        <v>178</v>
      </c>
      <c r="B620">
        <v>5</v>
      </c>
      <c r="C620">
        <f t="shared" si="18"/>
        <v>5</v>
      </c>
      <c r="D620" t="str">
        <f t="shared" si="19"/>
        <v>HyperOne-Steel Supply5</v>
      </c>
      <c r="E620">
        <v>305602</v>
      </c>
    </row>
    <row r="621" spans="1:5" x14ac:dyDescent="0.3">
      <c r="A621" t="s">
        <v>178</v>
      </c>
      <c r="B621">
        <v>6</v>
      </c>
      <c r="C621">
        <f t="shared" si="18"/>
        <v>6</v>
      </c>
      <c r="D621" t="str">
        <f t="shared" si="19"/>
        <v>HyperOne-Steel Supply6</v>
      </c>
      <c r="E621">
        <v>3490984</v>
      </c>
    </row>
    <row r="622" spans="1:5" x14ac:dyDescent="0.3">
      <c r="A622" t="s">
        <v>177</v>
      </c>
      <c r="B622">
        <v>1</v>
      </c>
      <c r="C622">
        <f t="shared" si="18"/>
        <v>1</v>
      </c>
      <c r="D622" t="str">
        <f t="shared" si="19"/>
        <v>HyperOne-VAT 1,2,31</v>
      </c>
      <c r="E622">
        <v>1171706</v>
      </c>
    </row>
    <row r="623" spans="1:5" x14ac:dyDescent="0.3">
      <c r="A623" t="s">
        <v>46</v>
      </c>
      <c r="B623">
        <v>1</v>
      </c>
      <c r="C623">
        <f t="shared" si="18"/>
        <v>1</v>
      </c>
      <c r="D623" t="str">
        <f t="shared" si="19"/>
        <v>IKEA1</v>
      </c>
      <c r="E623">
        <v>4032556.9</v>
      </c>
    </row>
    <row r="624" spans="1:5" x14ac:dyDescent="0.3">
      <c r="A624" t="s">
        <v>46</v>
      </c>
      <c r="B624">
        <v>2</v>
      </c>
      <c r="C624">
        <f t="shared" si="18"/>
        <v>2</v>
      </c>
      <c r="D624" t="str">
        <f t="shared" si="19"/>
        <v>IKEA2</v>
      </c>
      <c r="E624">
        <v>10633715.550000001</v>
      </c>
    </row>
    <row r="625" spans="1:5" x14ac:dyDescent="0.3">
      <c r="A625" t="s">
        <v>46</v>
      </c>
      <c r="B625">
        <v>3</v>
      </c>
      <c r="C625">
        <f t="shared" si="18"/>
        <v>3</v>
      </c>
      <c r="D625" t="str">
        <f t="shared" si="19"/>
        <v>IKEA3</v>
      </c>
      <c r="E625">
        <v>7184168.1799999997</v>
      </c>
    </row>
    <row r="626" spans="1:5" x14ac:dyDescent="0.3">
      <c r="A626" t="s">
        <v>46</v>
      </c>
      <c r="B626">
        <v>4</v>
      </c>
      <c r="C626">
        <f t="shared" si="18"/>
        <v>4</v>
      </c>
      <c r="D626" t="str">
        <f t="shared" si="19"/>
        <v>IKEA4</v>
      </c>
      <c r="E626">
        <v>8278802.0700000003</v>
      </c>
    </row>
    <row r="627" spans="1:5" x14ac:dyDescent="0.3">
      <c r="A627" t="s">
        <v>46</v>
      </c>
      <c r="B627">
        <v>5</v>
      </c>
      <c r="C627">
        <f t="shared" si="18"/>
        <v>5</v>
      </c>
      <c r="D627" t="str">
        <f t="shared" si="19"/>
        <v>IKEA5</v>
      </c>
      <c r="E627">
        <v>7929959.8080264777</v>
      </c>
    </row>
    <row r="628" spans="1:5" x14ac:dyDescent="0.3">
      <c r="A628" t="s">
        <v>46</v>
      </c>
      <c r="B628">
        <v>6</v>
      </c>
      <c r="C628">
        <f t="shared" si="18"/>
        <v>6</v>
      </c>
      <c r="D628" t="str">
        <f t="shared" si="19"/>
        <v>IKEA6</v>
      </c>
      <c r="E628">
        <v>3899213.68</v>
      </c>
    </row>
    <row r="629" spans="1:5" x14ac:dyDescent="0.3">
      <c r="A629" t="s">
        <v>46</v>
      </c>
      <c r="B629">
        <v>7</v>
      </c>
      <c r="C629">
        <f t="shared" si="18"/>
        <v>7</v>
      </c>
      <c r="D629" t="str">
        <f t="shared" si="19"/>
        <v>IKEA7</v>
      </c>
      <c r="E629">
        <v>6161858.9100000001</v>
      </c>
    </row>
    <row r="630" spans="1:5" x14ac:dyDescent="0.3">
      <c r="A630" t="s">
        <v>46</v>
      </c>
      <c r="B630">
        <v>8</v>
      </c>
      <c r="C630">
        <f t="shared" si="18"/>
        <v>8</v>
      </c>
      <c r="D630" t="str">
        <f t="shared" si="19"/>
        <v>IKEA8</v>
      </c>
      <c r="E630">
        <v>13080191.130000001</v>
      </c>
    </row>
    <row r="631" spans="1:5" x14ac:dyDescent="0.3">
      <c r="A631" t="s">
        <v>46</v>
      </c>
      <c r="B631">
        <v>9</v>
      </c>
      <c r="C631">
        <f t="shared" si="18"/>
        <v>9</v>
      </c>
      <c r="D631" t="str">
        <f t="shared" si="19"/>
        <v>IKEA9</v>
      </c>
      <c r="E631">
        <v>21936362.84</v>
      </c>
    </row>
    <row r="632" spans="1:5" x14ac:dyDescent="0.3">
      <c r="A632" t="s">
        <v>46</v>
      </c>
      <c r="B632">
        <v>10</v>
      </c>
      <c r="C632">
        <f t="shared" si="18"/>
        <v>10</v>
      </c>
      <c r="D632" t="str">
        <f t="shared" si="19"/>
        <v>IKEA10</v>
      </c>
      <c r="E632">
        <v>10981834.92</v>
      </c>
    </row>
    <row r="633" spans="1:5" x14ac:dyDescent="0.3">
      <c r="A633" t="s">
        <v>46</v>
      </c>
      <c r="B633">
        <v>11</v>
      </c>
      <c r="C633">
        <f t="shared" si="18"/>
        <v>11</v>
      </c>
      <c r="D633" t="str">
        <f t="shared" si="19"/>
        <v>IKEA11</v>
      </c>
      <c r="E633">
        <v>16592416.379999999</v>
      </c>
    </row>
    <row r="634" spans="1:5" x14ac:dyDescent="0.3">
      <c r="A634" t="s">
        <v>46</v>
      </c>
      <c r="B634">
        <v>12</v>
      </c>
      <c r="C634">
        <f t="shared" si="18"/>
        <v>12</v>
      </c>
      <c r="D634" t="str">
        <f t="shared" si="19"/>
        <v>IKEA12</v>
      </c>
      <c r="E634">
        <v>15898929.26</v>
      </c>
    </row>
    <row r="635" spans="1:5" x14ac:dyDescent="0.3">
      <c r="A635" t="s">
        <v>46</v>
      </c>
      <c r="B635">
        <v>13</v>
      </c>
      <c r="C635">
        <f t="shared" si="18"/>
        <v>13</v>
      </c>
      <c r="D635" t="str">
        <f t="shared" si="19"/>
        <v>IKEA13</v>
      </c>
      <c r="E635">
        <v>5400893.3099999996</v>
      </c>
    </row>
    <row r="636" spans="1:5" x14ac:dyDescent="0.3">
      <c r="A636" t="s">
        <v>46</v>
      </c>
      <c r="B636">
        <v>14</v>
      </c>
      <c r="C636">
        <f t="shared" si="18"/>
        <v>14</v>
      </c>
      <c r="D636" t="str">
        <f t="shared" si="19"/>
        <v>IKEA14</v>
      </c>
      <c r="E636">
        <v>15116863.460000001</v>
      </c>
    </row>
    <row r="637" spans="1:5" x14ac:dyDescent="0.3">
      <c r="A637" t="s">
        <v>46</v>
      </c>
      <c r="B637">
        <v>1</v>
      </c>
      <c r="C637">
        <f t="shared" si="18"/>
        <v>1</v>
      </c>
      <c r="D637" t="str">
        <f t="shared" si="19"/>
        <v>IKEA1</v>
      </c>
      <c r="E637">
        <v>5000000</v>
      </c>
    </row>
    <row r="638" spans="1:5" x14ac:dyDescent="0.3">
      <c r="A638" t="s">
        <v>46</v>
      </c>
      <c r="B638">
        <v>2</v>
      </c>
      <c r="C638">
        <f t="shared" si="18"/>
        <v>2</v>
      </c>
      <c r="D638" t="str">
        <f t="shared" si="19"/>
        <v>IKEA2</v>
      </c>
      <c r="E638">
        <v>428986.9</v>
      </c>
    </row>
    <row r="639" spans="1:5" x14ac:dyDescent="0.3">
      <c r="A639" t="s">
        <v>46</v>
      </c>
      <c r="B639">
        <v>3</v>
      </c>
      <c r="C639">
        <f t="shared" si="18"/>
        <v>3</v>
      </c>
      <c r="D639" t="str">
        <f t="shared" si="19"/>
        <v>IKEA3</v>
      </c>
      <c r="E639">
        <v>4951900.8</v>
      </c>
    </row>
    <row r="640" spans="1:5" x14ac:dyDescent="0.3">
      <c r="A640" t="s">
        <v>46</v>
      </c>
      <c r="B640">
        <v>4</v>
      </c>
      <c r="C640">
        <f t="shared" si="18"/>
        <v>4</v>
      </c>
      <c r="D640" t="str">
        <f t="shared" si="19"/>
        <v>IKEA4</v>
      </c>
      <c r="E640">
        <v>2116049.37</v>
      </c>
    </row>
    <row r="641" spans="1:5" x14ac:dyDescent="0.3">
      <c r="A641" t="s">
        <v>46</v>
      </c>
      <c r="B641">
        <v>5</v>
      </c>
      <c r="C641">
        <f t="shared" si="18"/>
        <v>5</v>
      </c>
      <c r="D641" t="str">
        <f t="shared" si="19"/>
        <v>IKEA5</v>
      </c>
      <c r="E641">
        <v>21562500</v>
      </c>
    </row>
    <row r="642" spans="1:5" x14ac:dyDescent="0.3">
      <c r="A642" t="s">
        <v>46</v>
      </c>
      <c r="B642">
        <v>6</v>
      </c>
      <c r="C642">
        <f t="shared" si="18"/>
        <v>6</v>
      </c>
      <c r="D642" t="str">
        <f t="shared" si="19"/>
        <v>IKEA6</v>
      </c>
      <c r="E642">
        <v>1818917</v>
      </c>
    </row>
    <row r="643" spans="1:5" x14ac:dyDescent="0.3">
      <c r="A643" t="s">
        <v>46</v>
      </c>
      <c r="B643">
        <v>7</v>
      </c>
      <c r="C643">
        <f t="shared" ref="C643:C706" si="20">ROUNDDOWN(B643,0)</f>
        <v>7</v>
      </c>
      <c r="D643" t="str">
        <f t="shared" ref="D643:D706" si="21">A643&amp;C643</f>
        <v>IKEA7</v>
      </c>
      <c r="E643">
        <v>3751873.62</v>
      </c>
    </row>
    <row r="644" spans="1:5" x14ac:dyDescent="0.3">
      <c r="A644" t="s">
        <v>46</v>
      </c>
      <c r="B644">
        <v>8</v>
      </c>
      <c r="C644">
        <f t="shared" si="20"/>
        <v>8</v>
      </c>
      <c r="D644" t="str">
        <f t="shared" si="21"/>
        <v>IKEA8</v>
      </c>
      <c r="E644">
        <v>525633.82999999996</v>
      </c>
    </row>
    <row r="645" spans="1:5" x14ac:dyDescent="0.3">
      <c r="A645" t="s">
        <v>200</v>
      </c>
      <c r="B645">
        <v>1</v>
      </c>
      <c r="C645">
        <f t="shared" si="20"/>
        <v>1</v>
      </c>
      <c r="D645" t="str">
        <f t="shared" si="21"/>
        <v>IKEA-Retention Release1</v>
      </c>
      <c r="E645">
        <v>5552983.5999999996</v>
      </c>
    </row>
    <row r="646" spans="1:5" x14ac:dyDescent="0.3">
      <c r="A646" t="s">
        <v>3</v>
      </c>
      <c r="B646">
        <v>19</v>
      </c>
      <c r="C646">
        <f t="shared" si="20"/>
        <v>19</v>
      </c>
      <c r="D646" t="str">
        <f t="shared" si="21"/>
        <v>JICA19</v>
      </c>
      <c r="E646">
        <v>1141675.9099999999</v>
      </c>
    </row>
    <row r="647" spans="1:5" x14ac:dyDescent="0.3">
      <c r="A647" t="s">
        <v>3</v>
      </c>
      <c r="B647">
        <v>20</v>
      </c>
      <c r="C647">
        <f t="shared" si="20"/>
        <v>20</v>
      </c>
      <c r="D647" t="str">
        <f t="shared" si="21"/>
        <v>JICA20</v>
      </c>
      <c r="E647">
        <v>413014.8</v>
      </c>
    </row>
    <row r="648" spans="1:5" x14ac:dyDescent="0.3">
      <c r="A648" t="s">
        <v>158</v>
      </c>
      <c r="B648">
        <v>1</v>
      </c>
      <c r="C648">
        <f t="shared" si="20"/>
        <v>1</v>
      </c>
      <c r="D648" t="str">
        <f t="shared" si="21"/>
        <v>JICA-Site Offices Rental Payment Request1</v>
      </c>
      <c r="E648">
        <v>75000</v>
      </c>
    </row>
    <row r="649" spans="1:5" x14ac:dyDescent="0.3">
      <c r="A649" t="s">
        <v>158</v>
      </c>
      <c r="B649">
        <v>2</v>
      </c>
      <c r="C649">
        <f t="shared" si="20"/>
        <v>2</v>
      </c>
      <c r="D649" t="str">
        <f t="shared" si="21"/>
        <v>JICA-Site Offices Rental Payment Request2</v>
      </c>
      <c r="E649">
        <v>75000</v>
      </c>
    </row>
    <row r="650" spans="1:5" x14ac:dyDescent="0.3">
      <c r="A650" t="s">
        <v>158</v>
      </c>
      <c r="B650">
        <v>3</v>
      </c>
      <c r="C650">
        <f t="shared" si="20"/>
        <v>3</v>
      </c>
      <c r="D650" t="str">
        <f t="shared" si="21"/>
        <v>JICA-Site Offices Rental Payment Request3</v>
      </c>
      <c r="E650">
        <v>75000</v>
      </c>
    </row>
    <row r="651" spans="1:5" x14ac:dyDescent="0.3">
      <c r="A651" t="s">
        <v>158</v>
      </c>
      <c r="B651">
        <v>4</v>
      </c>
      <c r="C651">
        <f t="shared" si="20"/>
        <v>4</v>
      </c>
      <c r="D651" t="str">
        <f t="shared" si="21"/>
        <v>JICA-Site Offices Rental Payment Request4</v>
      </c>
      <c r="E651">
        <v>75000</v>
      </c>
    </row>
    <row r="652" spans="1:5" x14ac:dyDescent="0.3">
      <c r="A652" t="s">
        <v>67</v>
      </c>
      <c r="B652">
        <v>1</v>
      </c>
      <c r="C652">
        <f t="shared" si="20"/>
        <v>1</v>
      </c>
      <c r="D652" t="str">
        <f t="shared" si="21"/>
        <v>Kafr Shokr 1</v>
      </c>
      <c r="E652">
        <v>28845197.399999999</v>
      </c>
    </row>
    <row r="653" spans="1:5" x14ac:dyDescent="0.3">
      <c r="A653" t="s">
        <v>67</v>
      </c>
      <c r="B653">
        <v>2</v>
      </c>
      <c r="C653">
        <f t="shared" si="20"/>
        <v>2</v>
      </c>
      <c r="D653" t="str">
        <f t="shared" si="21"/>
        <v>Kafr Shokr 2</v>
      </c>
      <c r="E653">
        <v>6242742.2000000002</v>
      </c>
    </row>
    <row r="654" spans="1:5" x14ac:dyDescent="0.3">
      <c r="A654" t="s">
        <v>67</v>
      </c>
      <c r="B654">
        <v>3</v>
      </c>
      <c r="C654">
        <f t="shared" si="20"/>
        <v>3</v>
      </c>
      <c r="D654" t="str">
        <f t="shared" si="21"/>
        <v>Kafr Shokr 3</v>
      </c>
      <c r="E654">
        <v>8372664.9000000004</v>
      </c>
    </row>
    <row r="655" spans="1:5" x14ac:dyDescent="0.3">
      <c r="A655" t="s">
        <v>67</v>
      </c>
      <c r="B655">
        <v>4</v>
      </c>
      <c r="C655">
        <f t="shared" si="20"/>
        <v>4</v>
      </c>
      <c r="D655" t="str">
        <f t="shared" si="21"/>
        <v>Kafr Shokr 4</v>
      </c>
      <c r="E655">
        <v>8190447.9000000004</v>
      </c>
    </row>
    <row r="656" spans="1:5" x14ac:dyDescent="0.3">
      <c r="A656" t="s">
        <v>67</v>
      </c>
      <c r="B656">
        <v>5</v>
      </c>
      <c r="C656">
        <f t="shared" si="20"/>
        <v>5</v>
      </c>
      <c r="D656" t="str">
        <f t="shared" si="21"/>
        <v>Kafr Shokr 5</v>
      </c>
      <c r="E656">
        <v>5371513.6500000004</v>
      </c>
    </row>
    <row r="657" spans="1:5" x14ac:dyDescent="0.3">
      <c r="A657" t="s">
        <v>67</v>
      </c>
      <c r="B657">
        <v>6</v>
      </c>
      <c r="C657">
        <f t="shared" si="20"/>
        <v>6</v>
      </c>
      <c r="D657" t="str">
        <f t="shared" si="21"/>
        <v>Kafr Shokr 6</v>
      </c>
      <c r="E657">
        <v>444257.7</v>
      </c>
    </row>
    <row r="658" spans="1:5" x14ac:dyDescent="0.3">
      <c r="A658" t="s">
        <v>67</v>
      </c>
      <c r="B658">
        <v>7</v>
      </c>
      <c r="C658">
        <f t="shared" si="20"/>
        <v>7</v>
      </c>
      <c r="D658" t="str">
        <f t="shared" si="21"/>
        <v>Kafr Shokr 7</v>
      </c>
      <c r="E658">
        <v>26652960.079999998</v>
      </c>
    </row>
    <row r="659" spans="1:5" x14ac:dyDescent="0.3">
      <c r="A659" t="s">
        <v>67</v>
      </c>
      <c r="B659">
        <v>8</v>
      </c>
      <c r="C659">
        <f t="shared" si="20"/>
        <v>8</v>
      </c>
      <c r="D659" t="str">
        <f t="shared" si="21"/>
        <v>Kafr Shokr 8</v>
      </c>
      <c r="E659">
        <v>2028646.62</v>
      </c>
    </row>
    <row r="660" spans="1:5" x14ac:dyDescent="0.3">
      <c r="A660" t="s">
        <v>67</v>
      </c>
      <c r="B660">
        <v>9</v>
      </c>
      <c r="C660">
        <f t="shared" si="20"/>
        <v>9</v>
      </c>
      <c r="D660" t="str">
        <f t="shared" si="21"/>
        <v>Kafr Shokr 9</v>
      </c>
      <c r="E660">
        <v>678824.25</v>
      </c>
    </row>
    <row r="661" spans="1:5" x14ac:dyDescent="0.3">
      <c r="A661" t="s">
        <v>67</v>
      </c>
      <c r="B661">
        <v>9.1</v>
      </c>
      <c r="C661">
        <f t="shared" si="20"/>
        <v>9</v>
      </c>
      <c r="D661" t="str">
        <f t="shared" si="21"/>
        <v>Kafr Shokr 9</v>
      </c>
      <c r="E661">
        <v>4133066.85</v>
      </c>
    </row>
    <row r="662" spans="1:5" x14ac:dyDescent="0.3">
      <c r="A662" t="s">
        <v>67</v>
      </c>
      <c r="B662">
        <v>10</v>
      </c>
      <c r="C662">
        <f t="shared" si="20"/>
        <v>10</v>
      </c>
      <c r="D662" t="str">
        <f t="shared" si="21"/>
        <v>Kafr Shokr 10</v>
      </c>
      <c r="E662">
        <v>2390708.7000000002</v>
      </c>
    </row>
    <row r="663" spans="1:5" x14ac:dyDescent="0.3">
      <c r="A663" t="s">
        <v>196</v>
      </c>
      <c r="B663">
        <v>1</v>
      </c>
      <c r="C663">
        <f t="shared" si="20"/>
        <v>1</v>
      </c>
      <c r="D663" t="str">
        <f t="shared" si="21"/>
        <v>Kafr Shokr - Retention Release1</v>
      </c>
      <c r="E663">
        <v>884808.35</v>
      </c>
    </row>
    <row r="664" spans="1:5" x14ac:dyDescent="0.3">
      <c r="A664" t="s">
        <v>60</v>
      </c>
      <c r="B664">
        <v>1</v>
      </c>
      <c r="C664">
        <f t="shared" si="20"/>
        <v>1</v>
      </c>
      <c r="D664" t="str">
        <f t="shared" si="21"/>
        <v>Katameya - Creeks1</v>
      </c>
      <c r="E664">
        <v>2741191.29</v>
      </c>
    </row>
    <row r="665" spans="1:5" x14ac:dyDescent="0.3">
      <c r="A665" t="s">
        <v>60</v>
      </c>
      <c r="B665">
        <v>2</v>
      </c>
      <c r="C665">
        <f t="shared" si="20"/>
        <v>2</v>
      </c>
      <c r="D665" t="str">
        <f t="shared" si="21"/>
        <v>Katameya - Creeks2</v>
      </c>
      <c r="E665">
        <v>11302769.940935178</v>
      </c>
    </row>
    <row r="666" spans="1:5" x14ac:dyDescent="0.3">
      <c r="A666" t="s">
        <v>60</v>
      </c>
      <c r="B666">
        <v>3</v>
      </c>
      <c r="C666">
        <f t="shared" si="20"/>
        <v>3</v>
      </c>
      <c r="D666" t="str">
        <f t="shared" si="21"/>
        <v>Katameya - Creeks3</v>
      </c>
      <c r="E666">
        <v>39570120.899999999</v>
      </c>
    </row>
    <row r="667" spans="1:5" x14ac:dyDescent="0.3">
      <c r="A667" t="s">
        <v>60</v>
      </c>
      <c r="B667">
        <v>4</v>
      </c>
      <c r="C667">
        <f t="shared" si="20"/>
        <v>4</v>
      </c>
      <c r="D667" t="str">
        <f t="shared" si="21"/>
        <v>Katameya - Creeks4</v>
      </c>
      <c r="E667">
        <v>9000000</v>
      </c>
    </row>
    <row r="668" spans="1:5" x14ac:dyDescent="0.3">
      <c r="A668" t="s">
        <v>60</v>
      </c>
      <c r="B668">
        <v>4.0999999999999996</v>
      </c>
      <c r="C668">
        <f t="shared" si="20"/>
        <v>4</v>
      </c>
      <c r="D668" t="str">
        <f t="shared" si="21"/>
        <v>Katameya - Creeks4</v>
      </c>
      <c r="E668">
        <v>20688637.309999999</v>
      </c>
    </row>
    <row r="669" spans="1:5" x14ac:dyDescent="0.3">
      <c r="A669" t="s">
        <v>60</v>
      </c>
      <c r="B669">
        <v>5</v>
      </c>
      <c r="C669">
        <f t="shared" si="20"/>
        <v>5</v>
      </c>
      <c r="D669" t="str">
        <f t="shared" si="21"/>
        <v>Katameya - Creeks5</v>
      </c>
      <c r="E669">
        <v>40006572.359999999</v>
      </c>
    </row>
    <row r="670" spans="1:5" x14ac:dyDescent="0.3">
      <c r="A670" t="s">
        <v>60</v>
      </c>
      <c r="B670">
        <v>6</v>
      </c>
      <c r="C670">
        <f t="shared" si="20"/>
        <v>6</v>
      </c>
      <c r="D670" t="str">
        <f t="shared" si="21"/>
        <v>Katameya - Creeks6</v>
      </c>
      <c r="E670">
        <v>29363826.77</v>
      </c>
    </row>
    <row r="671" spans="1:5" x14ac:dyDescent="0.3">
      <c r="A671" t="s">
        <v>60</v>
      </c>
      <c r="B671">
        <v>7</v>
      </c>
      <c r="C671">
        <f t="shared" si="20"/>
        <v>7</v>
      </c>
      <c r="D671" t="str">
        <f t="shared" si="21"/>
        <v>Katameya - Creeks7</v>
      </c>
      <c r="E671">
        <v>24380443</v>
      </c>
    </row>
    <row r="672" spans="1:5" x14ac:dyDescent="0.3">
      <c r="A672" t="s">
        <v>60</v>
      </c>
      <c r="B672">
        <v>7.1</v>
      </c>
      <c r="C672">
        <f t="shared" si="20"/>
        <v>7</v>
      </c>
      <c r="D672" t="str">
        <f t="shared" si="21"/>
        <v>Katameya - Creeks7</v>
      </c>
      <c r="E672">
        <v>20000000</v>
      </c>
    </row>
    <row r="673" spans="1:5" x14ac:dyDescent="0.3">
      <c r="A673" t="s">
        <v>60</v>
      </c>
      <c r="B673">
        <v>8</v>
      </c>
      <c r="C673">
        <f t="shared" si="20"/>
        <v>8</v>
      </c>
      <c r="D673" t="str">
        <f t="shared" si="21"/>
        <v>Katameya - Creeks8</v>
      </c>
      <c r="E673">
        <v>20000000</v>
      </c>
    </row>
    <row r="674" spans="1:5" x14ac:dyDescent="0.3">
      <c r="A674" t="s">
        <v>60</v>
      </c>
      <c r="B674">
        <v>8.1</v>
      </c>
      <c r="C674">
        <f t="shared" si="20"/>
        <v>8</v>
      </c>
      <c r="D674" t="str">
        <f t="shared" si="21"/>
        <v>Katameya - Creeks8</v>
      </c>
      <c r="E674">
        <v>20343227.98</v>
      </c>
    </row>
    <row r="675" spans="1:5" x14ac:dyDescent="0.3">
      <c r="A675" t="s">
        <v>60</v>
      </c>
      <c r="B675">
        <v>9</v>
      </c>
      <c r="C675">
        <f t="shared" si="20"/>
        <v>9</v>
      </c>
      <c r="D675" t="str">
        <f t="shared" si="21"/>
        <v>Katameya - Creeks9</v>
      </c>
      <c r="E675">
        <v>20000000</v>
      </c>
    </row>
    <row r="676" spans="1:5" x14ac:dyDescent="0.3">
      <c r="A676" t="s">
        <v>60</v>
      </c>
      <c r="B676">
        <v>9.1</v>
      </c>
      <c r="C676">
        <f t="shared" si="20"/>
        <v>9</v>
      </c>
      <c r="D676" t="str">
        <f t="shared" si="21"/>
        <v>Katameya - Creeks9</v>
      </c>
      <c r="E676">
        <v>10000000</v>
      </c>
    </row>
    <row r="677" spans="1:5" x14ac:dyDescent="0.3">
      <c r="A677" t="s">
        <v>60</v>
      </c>
      <c r="B677">
        <v>9.1999999999999993</v>
      </c>
      <c r="C677">
        <f t="shared" si="20"/>
        <v>9</v>
      </c>
      <c r="D677" t="str">
        <f t="shared" si="21"/>
        <v>Katameya - Creeks9</v>
      </c>
      <c r="E677">
        <v>13056438.189999998</v>
      </c>
    </row>
    <row r="678" spans="1:5" x14ac:dyDescent="0.3">
      <c r="A678" t="s">
        <v>60</v>
      </c>
      <c r="B678">
        <v>10</v>
      </c>
      <c r="C678">
        <f t="shared" si="20"/>
        <v>10</v>
      </c>
      <c r="D678" t="str">
        <f t="shared" si="21"/>
        <v>Katameya - Creeks10</v>
      </c>
      <c r="E678">
        <v>61159972.969999999</v>
      </c>
    </row>
    <row r="679" spans="1:5" x14ac:dyDescent="0.3">
      <c r="A679" t="s">
        <v>60</v>
      </c>
      <c r="B679">
        <v>11</v>
      </c>
      <c r="C679">
        <f t="shared" si="20"/>
        <v>11</v>
      </c>
      <c r="D679" t="str">
        <f t="shared" si="21"/>
        <v>Katameya - Creeks11</v>
      </c>
      <c r="E679">
        <v>43214038.280000001</v>
      </c>
    </row>
    <row r="680" spans="1:5" x14ac:dyDescent="0.3">
      <c r="A680" t="s">
        <v>60</v>
      </c>
      <c r="B680">
        <v>12</v>
      </c>
      <c r="C680">
        <f t="shared" si="20"/>
        <v>12</v>
      </c>
      <c r="D680" t="str">
        <f t="shared" si="21"/>
        <v>Katameya - Creeks12</v>
      </c>
      <c r="E680">
        <v>36461301.549999997</v>
      </c>
    </row>
    <row r="681" spans="1:5" x14ac:dyDescent="0.3">
      <c r="A681" t="s">
        <v>60</v>
      </c>
      <c r="B681">
        <v>13</v>
      </c>
      <c r="C681">
        <f t="shared" si="20"/>
        <v>13</v>
      </c>
      <c r="D681" t="str">
        <f t="shared" si="21"/>
        <v>Katameya - Creeks13</v>
      </c>
      <c r="E681">
        <v>39353596.009999998</v>
      </c>
    </row>
    <row r="682" spans="1:5" x14ac:dyDescent="0.3">
      <c r="A682" t="s">
        <v>60</v>
      </c>
      <c r="B682">
        <v>14</v>
      </c>
      <c r="C682">
        <f t="shared" si="20"/>
        <v>14</v>
      </c>
      <c r="D682" t="str">
        <f t="shared" si="21"/>
        <v>Katameya - Creeks14</v>
      </c>
      <c r="E682">
        <v>45904629.979999997</v>
      </c>
    </row>
    <row r="683" spans="1:5" x14ac:dyDescent="0.3">
      <c r="A683" t="s">
        <v>60</v>
      </c>
      <c r="B683">
        <v>15</v>
      </c>
      <c r="C683">
        <f t="shared" si="20"/>
        <v>15</v>
      </c>
      <c r="D683" t="str">
        <f t="shared" si="21"/>
        <v>Katameya - Creeks15</v>
      </c>
      <c r="E683">
        <v>49567395</v>
      </c>
    </row>
    <row r="684" spans="1:5" x14ac:dyDescent="0.3">
      <c r="A684" t="s">
        <v>60</v>
      </c>
      <c r="B684">
        <v>16</v>
      </c>
      <c r="C684">
        <f t="shared" si="20"/>
        <v>16</v>
      </c>
      <c r="D684" t="str">
        <f t="shared" si="21"/>
        <v>Katameya - Creeks16</v>
      </c>
      <c r="E684">
        <v>25000000</v>
      </c>
    </row>
    <row r="685" spans="1:5" x14ac:dyDescent="0.3">
      <c r="A685" t="s">
        <v>60</v>
      </c>
      <c r="B685">
        <v>16.100000000000001</v>
      </c>
      <c r="C685">
        <f t="shared" si="20"/>
        <v>16</v>
      </c>
      <c r="D685" t="str">
        <f t="shared" si="21"/>
        <v>Katameya - Creeks16</v>
      </c>
      <c r="E685">
        <v>19583744</v>
      </c>
    </row>
    <row r="686" spans="1:5" x14ac:dyDescent="0.3">
      <c r="A686" t="s">
        <v>60</v>
      </c>
      <c r="B686">
        <v>17</v>
      </c>
      <c r="C686">
        <f t="shared" si="20"/>
        <v>17</v>
      </c>
      <c r="D686" t="str">
        <f t="shared" si="21"/>
        <v>Katameya - Creeks17</v>
      </c>
      <c r="E686">
        <v>20000000</v>
      </c>
    </row>
    <row r="687" spans="1:5" x14ac:dyDescent="0.3">
      <c r="A687" t="s">
        <v>60</v>
      </c>
      <c r="B687">
        <v>17.100000000000001</v>
      </c>
      <c r="C687">
        <f t="shared" si="20"/>
        <v>17</v>
      </c>
      <c r="D687" t="str">
        <f t="shared" si="21"/>
        <v>Katameya - Creeks17</v>
      </c>
      <c r="E687">
        <v>16501027.74</v>
      </c>
    </row>
    <row r="688" spans="1:5" x14ac:dyDescent="0.3">
      <c r="A688" t="s">
        <v>60</v>
      </c>
      <c r="B688">
        <v>18</v>
      </c>
      <c r="C688">
        <f t="shared" si="20"/>
        <v>18</v>
      </c>
      <c r="D688" t="str">
        <f t="shared" si="21"/>
        <v>Katameya - Creeks18</v>
      </c>
      <c r="E688">
        <v>21565441.800000001</v>
      </c>
    </row>
    <row r="689" spans="1:5" x14ac:dyDescent="0.3">
      <c r="A689" t="s">
        <v>60</v>
      </c>
      <c r="B689">
        <v>18.100000000000001</v>
      </c>
      <c r="C689">
        <f t="shared" si="20"/>
        <v>18</v>
      </c>
      <c r="D689" t="str">
        <f t="shared" si="21"/>
        <v>Katameya - Creeks18</v>
      </c>
      <c r="E689">
        <v>20000000</v>
      </c>
    </row>
    <row r="690" spans="1:5" x14ac:dyDescent="0.3">
      <c r="A690" t="s">
        <v>60</v>
      </c>
      <c r="B690">
        <v>19</v>
      </c>
      <c r="C690">
        <f t="shared" si="20"/>
        <v>19</v>
      </c>
      <c r="D690" t="str">
        <f t="shared" si="21"/>
        <v>Katameya - Creeks19</v>
      </c>
      <c r="E690">
        <v>20000000</v>
      </c>
    </row>
    <row r="691" spans="1:5" x14ac:dyDescent="0.3">
      <c r="A691" t="s">
        <v>60</v>
      </c>
      <c r="B691">
        <v>19.100000000000001</v>
      </c>
      <c r="C691">
        <f t="shared" si="20"/>
        <v>19</v>
      </c>
      <c r="D691" t="str">
        <f t="shared" si="21"/>
        <v>Katameya - Creeks19</v>
      </c>
      <c r="E691">
        <v>16081249.470000001</v>
      </c>
    </row>
    <row r="692" spans="1:5" x14ac:dyDescent="0.3">
      <c r="A692" t="s">
        <v>60</v>
      </c>
      <c r="B692">
        <v>20</v>
      </c>
      <c r="C692">
        <f t="shared" si="20"/>
        <v>20</v>
      </c>
      <c r="D692" t="str">
        <f t="shared" si="21"/>
        <v>Katameya - Creeks20</v>
      </c>
      <c r="E692">
        <v>15000000</v>
      </c>
    </row>
    <row r="693" spans="1:5" x14ac:dyDescent="0.3">
      <c r="A693" t="s">
        <v>60</v>
      </c>
      <c r="B693">
        <v>20.100000000000001</v>
      </c>
      <c r="C693">
        <f t="shared" si="20"/>
        <v>20</v>
      </c>
      <c r="D693" t="str">
        <f t="shared" si="21"/>
        <v>Katameya - Creeks20</v>
      </c>
      <c r="E693">
        <v>9569045</v>
      </c>
    </row>
    <row r="694" spans="1:5" x14ac:dyDescent="0.3">
      <c r="A694" t="s">
        <v>60</v>
      </c>
      <c r="B694">
        <v>21</v>
      </c>
      <c r="C694">
        <f t="shared" si="20"/>
        <v>21</v>
      </c>
      <c r="D694" t="str">
        <f t="shared" si="21"/>
        <v>Katameya - Creeks21</v>
      </c>
      <c r="E694">
        <v>20000000</v>
      </c>
    </row>
    <row r="695" spans="1:5" x14ac:dyDescent="0.3">
      <c r="A695" t="s">
        <v>60</v>
      </c>
      <c r="B695">
        <v>21.1</v>
      </c>
      <c r="C695">
        <f t="shared" si="20"/>
        <v>21</v>
      </c>
      <c r="D695" t="str">
        <f t="shared" si="21"/>
        <v>Katameya - Creeks21</v>
      </c>
      <c r="E695">
        <v>15259435.93</v>
      </c>
    </row>
    <row r="696" spans="1:5" x14ac:dyDescent="0.3">
      <c r="A696" t="s">
        <v>60</v>
      </c>
      <c r="B696">
        <v>22</v>
      </c>
      <c r="C696">
        <f t="shared" si="20"/>
        <v>22</v>
      </c>
      <c r="D696" t="str">
        <f t="shared" si="21"/>
        <v>Katameya - Creeks22</v>
      </c>
      <c r="E696">
        <v>10000000</v>
      </c>
    </row>
    <row r="697" spans="1:5" x14ac:dyDescent="0.3">
      <c r="A697" t="s">
        <v>60</v>
      </c>
      <c r="B697">
        <v>22.1</v>
      </c>
      <c r="C697">
        <f t="shared" si="20"/>
        <v>22</v>
      </c>
      <c r="D697" t="str">
        <f t="shared" si="21"/>
        <v>Katameya - Creeks22</v>
      </c>
      <c r="E697">
        <v>21299260.010000002</v>
      </c>
    </row>
    <row r="698" spans="1:5" x14ac:dyDescent="0.3">
      <c r="A698" t="s">
        <v>60</v>
      </c>
      <c r="B698">
        <v>23</v>
      </c>
      <c r="C698">
        <f t="shared" si="20"/>
        <v>23</v>
      </c>
      <c r="D698" t="str">
        <f t="shared" si="21"/>
        <v>Katameya - Creeks23</v>
      </c>
      <c r="E698">
        <v>8700739.9899999984</v>
      </c>
    </row>
    <row r="699" spans="1:5" x14ac:dyDescent="0.3">
      <c r="A699" t="s">
        <v>60</v>
      </c>
      <c r="B699">
        <v>23.1</v>
      </c>
      <c r="C699">
        <f t="shared" si="20"/>
        <v>23</v>
      </c>
      <c r="D699" t="str">
        <f t="shared" si="21"/>
        <v>Katameya - Creeks23</v>
      </c>
      <c r="E699">
        <v>21133993.080000002</v>
      </c>
    </row>
    <row r="700" spans="1:5" x14ac:dyDescent="0.3">
      <c r="A700" t="s">
        <v>60</v>
      </c>
      <c r="B700">
        <v>24</v>
      </c>
      <c r="C700">
        <f t="shared" si="20"/>
        <v>24</v>
      </c>
      <c r="D700" t="str">
        <f t="shared" si="21"/>
        <v>Katameya - Creeks24</v>
      </c>
      <c r="E700">
        <v>3866006.9199999981</v>
      </c>
    </row>
    <row r="701" spans="1:5" x14ac:dyDescent="0.3">
      <c r="A701" t="s">
        <v>60</v>
      </c>
      <c r="B701">
        <v>24.1</v>
      </c>
      <c r="C701">
        <f t="shared" si="20"/>
        <v>24</v>
      </c>
      <c r="D701" t="str">
        <f t="shared" si="21"/>
        <v>Katameya - Creeks24</v>
      </c>
      <c r="E701">
        <v>34010573</v>
      </c>
    </row>
    <row r="702" spans="1:5" x14ac:dyDescent="0.3">
      <c r="A702" t="s">
        <v>60</v>
      </c>
      <c r="B702">
        <v>25</v>
      </c>
      <c r="C702">
        <f t="shared" si="20"/>
        <v>25</v>
      </c>
      <c r="D702" t="str">
        <f t="shared" si="21"/>
        <v>Katameya - Creeks25</v>
      </c>
      <c r="E702">
        <v>45191848.310000002</v>
      </c>
    </row>
    <row r="703" spans="1:5" x14ac:dyDescent="0.3">
      <c r="A703" t="s">
        <v>60</v>
      </c>
      <c r="B703">
        <v>26</v>
      </c>
      <c r="C703">
        <f t="shared" si="20"/>
        <v>26</v>
      </c>
      <c r="D703" t="str">
        <f t="shared" si="21"/>
        <v>Katameya - Creeks26</v>
      </c>
      <c r="E703">
        <v>30000000</v>
      </c>
    </row>
    <row r="704" spans="1:5" x14ac:dyDescent="0.3">
      <c r="A704" t="s">
        <v>60</v>
      </c>
      <c r="B704">
        <v>26.1</v>
      </c>
      <c r="C704">
        <f t="shared" si="20"/>
        <v>26</v>
      </c>
      <c r="D704" t="str">
        <f t="shared" si="21"/>
        <v>Katameya - Creeks26</v>
      </c>
      <c r="E704">
        <v>44263221</v>
      </c>
    </row>
    <row r="705" spans="1:5" x14ac:dyDescent="0.3">
      <c r="A705" t="s">
        <v>60</v>
      </c>
      <c r="B705">
        <v>27</v>
      </c>
      <c r="C705">
        <f t="shared" si="20"/>
        <v>27</v>
      </c>
      <c r="D705" t="str">
        <f t="shared" si="21"/>
        <v>Katameya - Creeks27</v>
      </c>
      <c r="E705">
        <v>35452924</v>
      </c>
    </row>
    <row r="706" spans="1:5" x14ac:dyDescent="0.3">
      <c r="A706" t="s">
        <v>60</v>
      </c>
      <c r="B706">
        <v>28</v>
      </c>
      <c r="C706">
        <f t="shared" si="20"/>
        <v>28</v>
      </c>
      <c r="D706" t="str">
        <f t="shared" si="21"/>
        <v>Katameya - Creeks28</v>
      </c>
      <c r="E706">
        <v>28650459</v>
      </c>
    </row>
    <row r="707" spans="1:5" x14ac:dyDescent="0.3">
      <c r="A707" t="s">
        <v>60</v>
      </c>
      <c r="B707">
        <v>29</v>
      </c>
      <c r="C707">
        <f t="shared" ref="C707:C770" si="22">ROUNDDOWN(B707,0)</f>
        <v>29</v>
      </c>
      <c r="D707" t="str">
        <f t="shared" ref="D707:D770" si="23">A707&amp;C707</f>
        <v>Katameya - Creeks29</v>
      </c>
      <c r="E707">
        <v>40904481</v>
      </c>
    </row>
    <row r="708" spans="1:5" x14ac:dyDescent="0.3">
      <c r="A708" t="s">
        <v>60</v>
      </c>
      <c r="B708">
        <v>30</v>
      </c>
      <c r="C708">
        <f t="shared" si="22"/>
        <v>30</v>
      </c>
      <c r="D708" t="str">
        <f t="shared" si="23"/>
        <v>Katameya - Creeks30</v>
      </c>
      <c r="E708">
        <v>43084120</v>
      </c>
    </row>
    <row r="709" spans="1:5" x14ac:dyDescent="0.3">
      <c r="A709" t="s">
        <v>60</v>
      </c>
      <c r="B709">
        <v>31</v>
      </c>
      <c r="C709">
        <f t="shared" si="22"/>
        <v>31</v>
      </c>
      <c r="D709" t="str">
        <f t="shared" si="23"/>
        <v>Katameya - Creeks31</v>
      </c>
      <c r="E709">
        <v>37106226</v>
      </c>
    </row>
    <row r="710" spans="1:5" x14ac:dyDescent="0.3">
      <c r="A710" t="s">
        <v>60</v>
      </c>
      <c r="B710">
        <v>32</v>
      </c>
      <c r="C710">
        <f t="shared" si="22"/>
        <v>32</v>
      </c>
      <c r="D710" t="str">
        <f t="shared" si="23"/>
        <v>Katameya - Creeks32</v>
      </c>
      <c r="E710">
        <v>41216438</v>
      </c>
    </row>
    <row r="711" spans="1:5" x14ac:dyDescent="0.3">
      <c r="A711" t="s">
        <v>60</v>
      </c>
      <c r="B711">
        <v>33</v>
      </c>
      <c r="C711">
        <f t="shared" si="22"/>
        <v>33</v>
      </c>
      <c r="D711" t="str">
        <f t="shared" si="23"/>
        <v>Katameya - Creeks33</v>
      </c>
      <c r="E711">
        <v>47329833</v>
      </c>
    </row>
    <row r="712" spans="1:5" x14ac:dyDescent="0.3">
      <c r="A712" t="s">
        <v>60</v>
      </c>
      <c r="B712">
        <v>34</v>
      </c>
      <c r="C712">
        <f t="shared" si="22"/>
        <v>34</v>
      </c>
      <c r="D712" t="str">
        <f t="shared" si="23"/>
        <v>Katameya - Creeks34</v>
      </c>
      <c r="E712">
        <v>40000000</v>
      </c>
    </row>
    <row r="713" spans="1:5" x14ac:dyDescent="0.3">
      <c r="A713" t="s">
        <v>60</v>
      </c>
      <c r="B713">
        <v>34.1</v>
      </c>
      <c r="C713">
        <f t="shared" si="22"/>
        <v>34</v>
      </c>
      <c r="D713" t="str">
        <f t="shared" si="23"/>
        <v>Katameya - Creeks34</v>
      </c>
      <c r="E713">
        <v>30308953</v>
      </c>
    </row>
    <row r="714" spans="1:5" x14ac:dyDescent="0.3">
      <c r="A714" t="s">
        <v>60</v>
      </c>
      <c r="B714">
        <v>35</v>
      </c>
      <c r="C714">
        <f t="shared" si="22"/>
        <v>35</v>
      </c>
      <c r="D714" t="str">
        <f t="shared" si="23"/>
        <v>Katameya - Creeks35</v>
      </c>
      <c r="E714">
        <v>46816344</v>
      </c>
    </row>
    <row r="715" spans="1:5" x14ac:dyDescent="0.3">
      <c r="A715" t="s">
        <v>60</v>
      </c>
      <c r="B715">
        <v>36</v>
      </c>
      <c r="C715">
        <f t="shared" si="22"/>
        <v>36</v>
      </c>
      <c r="D715" t="str">
        <f t="shared" si="23"/>
        <v>Katameya - Creeks36</v>
      </c>
      <c r="E715">
        <v>33146996.780000001</v>
      </c>
    </row>
    <row r="716" spans="1:5" x14ac:dyDescent="0.3">
      <c r="A716" t="s">
        <v>60</v>
      </c>
      <c r="B716">
        <v>36.1</v>
      </c>
      <c r="C716">
        <f t="shared" si="22"/>
        <v>36</v>
      </c>
      <c r="D716" t="str">
        <f t="shared" si="23"/>
        <v>Katameya - Creeks36</v>
      </c>
      <c r="E716">
        <v>17383228</v>
      </c>
    </row>
    <row r="717" spans="1:5" x14ac:dyDescent="0.3">
      <c r="A717" t="s">
        <v>60</v>
      </c>
      <c r="B717">
        <v>37</v>
      </c>
      <c r="C717">
        <f t="shared" si="22"/>
        <v>37</v>
      </c>
      <c r="D717" t="str">
        <f t="shared" si="23"/>
        <v>Katameya - Creeks37</v>
      </c>
      <c r="E717">
        <v>40000000</v>
      </c>
    </row>
    <row r="718" spans="1:5" x14ac:dyDescent="0.3">
      <c r="A718" t="s">
        <v>60</v>
      </c>
      <c r="B718">
        <v>37.1</v>
      </c>
      <c r="C718">
        <f t="shared" si="22"/>
        <v>37</v>
      </c>
      <c r="D718" t="str">
        <f t="shared" si="23"/>
        <v>Katameya - Creeks37</v>
      </c>
      <c r="E718">
        <v>22109565</v>
      </c>
    </row>
    <row r="719" spans="1:5" x14ac:dyDescent="0.3">
      <c r="A719" t="s">
        <v>60</v>
      </c>
      <c r="B719">
        <v>38</v>
      </c>
      <c r="C719">
        <f t="shared" si="22"/>
        <v>38</v>
      </c>
      <c r="D719" t="str">
        <f t="shared" si="23"/>
        <v>Katameya - Creeks38</v>
      </c>
      <c r="E719">
        <v>79235150</v>
      </c>
    </row>
    <row r="720" spans="1:5" x14ac:dyDescent="0.3">
      <c r="A720" t="s">
        <v>60</v>
      </c>
      <c r="B720">
        <v>39</v>
      </c>
      <c r="C720">
        <f t="shared" si="22"/>
        <v>39</v>
      </c>
      <c r="D720" t="str">
        <f t="shared" si="23"/>
        <v>Katameya - Creeks39</v>
      </c>
      <c r="E720">
        <v>66261026</v>
      </c>
    </row>
    <row r="721" spans="1:5" x14ac:dyDescent="0.3">
      <c r="A721" t="s">
        <v>60</v>
      </c>
      <c r="B721">
        <v>40</v>
      </c>
      <c r="C721">
        <f t="shared" si="22"/>
        <v>40</v>
      </c>
      <c r="D721" t="str">
        <f t="shared" si="23"/>
        <v>Katameya - Creeks40</v>
      </c>
      <c r="E721">
        <v>30000000</v>
      </c>
    </row>
    <row r="722" spans="1:5" x14ac:dyDescent="0.3">
      <c r="A722" t="s">
        <v>60</v>
      </c>
      <c r="B722">
        <v>40.1</v>
      </c>
      <c r="C722">
        <f t="shared" si="22"/>
        <v>40</v>
      </c>
      <c r="D722" t="str">
        <f t="shared" si="23"/>
        <v>Katameya - Creeks40</v>
      </c>
      <c r="E722">
        <v>22039038</v>
      </c>
    </row>
    <row r="723" spans="1:5" x14ac:dyDescent="0.3">
      <c r="A723" t="s">
        <v>60</v>
      </c>
      <c r="B723">
        <v>41</v>
      </c>
      <c r="C723">
        <f t="shared" si="22"/>
        <v>41</v>
      </c>
      <c r="D723" t="str">
        <f t="shared" si="23"/>
        <v>Katameya - Creeks41</v>
      </c>
      <c r="E723">
        <v>24776126.809999999</v>
      </c>
    </row>
    <row r="724" spans="1:5" x14ac:dyDescent="0.3">
      <c r="A724" t="s">
        <v>60</v>
      </c>
      <c r="B724">
        <v>41.1</v>
      </c>
      <c r="C724">
        <f t="shared" si="22"/>
        <v>41</v>
      </c>
      <c r="D724" t="str">
        <f t="shared" si="23"/>
        <v>Katameya - Creeks41</v>
      </c>
      <c r="E724">
        <v>20564552</v>
      </c>
    </row>
    <row r="725" spans="1:5" x14ac:dyDescent="0.3">
      <c r="A725" t="s">
        <v>60</v>
      </c>
      <c r="B725">
        <v>42</v>
      </c>
      <c r="C725">
        <f t="shared" si="22"/>
        <v>42</v>
      </c>
      <c r="D725" t="str">
        <f t="shared" si="23"/>
        <v>Katameya - Creeks42</v>
      </c>
      <c r="E725">
        <v>25000000</v>
      </c>
    </row>
    <row r="726" spans="1:5" x14ac:dyDescent="0.3">
      <c r="A726" t="s">
        <v>60</v>
      </c>
      <c r="B726">
        <v>42.1</v>
      </c>
      <c r="C726">
        <f t="shared" si="22"/>
        <v>42</v>
      </c>
      <c r="D726" t="str">
        <f t="shared" si="23"/>
        <v>Katameya - Creeks42</v>
      </c>
      <c r="E726">
        <v>27791233</v>
      </c>
    </row>
    <row r="727" spans="1:5" x14ac:dyDescent="0.3">
      <c r="A727" t="s">
        <v>60</v>
      </c>
      <c r="B727">
        <v>43</v>
      </c>
      <c r="C727">
        <f t="shared" si="22"/>
        <v>43</v>
      </c>
      <c r="D727" t="str">
        <f t="shared" si="23"/>
        <v>Katameya - Creeks43</v>
      </c>
      <c r="E727">
        <v>21224102</v>
      </c>
    </row>
    <row r="728" spans="1:5" x14ac:dyDescent="0.3">
      <c r="A728" t="s">
        <v>60</v>
      </c>
      <c r="B728">
        <v>44</v>
      </c>
      <c r="C728">
        <f t="shared" si="22"/>
        <v>44</v>
      </c>
      <c r="D728" t="str">
        <f t="shared" si="23"/>
        <v>Katameya - Creeks44</v>
      </c>
      <c r="E728">
        <v>8345106.3000000007</v>
      </c>
    </row>
    <row r="729" spans="1:5" x14ac:dyDescent="0.3">
      <c r="A729" t="s">
        <v>60</v>
      </c>
      <c r="B729">
        <v>45</v>
      </c>
      <c r="C729">
        <f t="shared" si="22"/>
        <v>45</v>
      </c>
      <c r="D729" t="str">
        <f t="shared" si="23"/>
        <v>Katameya - Creeks45</v>
      </c>
      <c r="E729">
        <v>8654893.6999999993</v>
      </c>
    </row>
    <row r="730" spans="1:5" x14ac:dyDescent="0.3">
      <c r="A730" t="s">
        <v>60</v>
      </c>
      <c r="B730">
        <v>1</v>
      </c>
      <c r="C730">
        <f t="shared" si="22"/>
        <v>1</v>
      </c>
      <c r="D730" t="str">
        <f t="shared" si="23"/>
        <v>Katameya - Creeks1</v>
      </c>
      <c r="E730">
        <v>200000000</v>
      </c>
    </row>
    <row r="731" spans="1:5" x14ac:dyDescent="0.3">
      <c r="A731" t="s">
        <v>264</v>
      </c>
      <c r="B731">
        <v>2</v>
      </c>
      <c r="C731">
        <f t="shared" si="22"/>
        <v>2</v>
      </c>
      <c r="D731" t="str">
        <f t="shared" si="23"/>
        <v>Katameya - Creeks - Alu Glass2</v>
      </c>
      <c r="E731">
        <v>10000000</v>
      </c>
    </row>
    <row r="732" spans="1:5" x14ac:dyDescent="0.3">
      <c r="A732" t="s">
        <v>60</v>
      </c>
      <c r="B732">
        <v>2</v>
      </c>
      <c r="C732">
        <f t="shared" si="22"/>
        <v>2</v>
      </c>
      <c r="D732" t="str">
        <f t="shared" si="23"/>
        <v>Katameya - Creeks2</v>
      </c>
      <c r="E732">
        <v>45000000</v>
      </c>
    </row>
    <row r="733" spans="1:5" x14ac:dyDescent="0.3">
      <c r="A733" t="s">
        <v>60</v>
      </c>
      <c r="B733">
        <v>3</v>
      </c>
      <c r="C733">
        <f t="shared" si="22"/>
        <v>3</v>
      </c>
      <c r="D733" t="str">
        <f t="shared" si="23"/>
        <v>Katameya - Creeks3</v>
      </c>
      <c r="E733">
        <v>45000000</v>
      </c>
    </row>
    <row r="734" spans="1:5" x14ac:dyDescent="0.3">
      <c r="A734" t="s">
        <v>60</v>
      </c>
      <c r="B734">
        <v>4</v>
      </c>
      <c r="C734">
        <f t="shared" si="22"/>
        <v>4</v>
      </c>
      <c r="D734" t="str">
        <f t="shared" si="23"/>
        <v>Katameya - Creeks4</v>
      </c>
      <c r="E734">
        <v>20000000</v>
      </c>
    </row>
    <row r="735" spans="1:5" x14ac:dyDescent="0.3">
      <c r="A735" t="s">
        <v>12</v>
      </c>
      <c r="B735">
        <v>109</v>
      </c>
      <c r="C735">
        <f t="shared" si="22"/>
        <v>109</v>
      </c>
      <c r="D735" t="str">
        <f t="shared" si="23"/>
        <v>KFW109</v>
      </c>
      <c r="E735">
        <v>128570.36</v>
      </c>
    </row>
    <row r="736" spans="1:5" x14ac:dyDescent="0.3">
      <c r="A736" t="s">
        <v>12</v>
      </c>
      <c r="B736">
        <v>110</v>
      </c>
      <c r="C736">
        <f t="shared" si="22"/>
        <v>110</v>
      </c>
      <c r="D736" t="str">
        <f t="shared" si="23"/>
        <v>KFW110</v>
      </c>
      <c r="E736">
        <v>377225.16</v>
      </c>
    </row>
    <row r="737" spans="1:5" x14ac:dyDescent="0.3">
      <c r="A737" t="s">
        <v>159</v>
      </c>
      <c r="B737">
        <v>1</v>
      </c>
      <c r="C737">
        <f t="shared" si="22"/>
        <v>1</v>
      </c>
      <c r="D737" t="str">
        <f t="shared" si="23"/>
        <v>KFW-Road Signals 1</v>
      </c>
      <c r="E737">
        <v>35249.200000000012</v>
      </c>
    </row>
    <row r="738" spans="1:5" x14ac:dyDescent="0.3">
      <c r="A738" t="s">
        <v>83</v>
      </c>
      <c r="B738">
        <v>1</v>
      </c>
      <c r="C738">
        <f t="shared" si="22"/>
        <v>1</v>
      </c>
      <c r="D738" t="str">
        <f t="shared" si="23"/>
        <v>Khatatba Bridge1</v>
      </c>
      <c r="E738">
        <v>803531.75</v>
      </c>
    </row>
    <row r="739" spans="1:5" x14ac:dyDescent="0.3">
      <c r="A739" t="s">
        <v>83</v>
      </c>
      <c r="B739">
        <v>2</v>
      </c>
      <c r="C739">
        <f t="shared" si="22"/>
        <v>2</v>
      </c>
      <c r="D739" t="str">
        <f t="shared" si="23"/>
        <v>Khatatba Bridge2</v>
      </c>
      <c r="E739">
        <v>7509538.2999999998</v>
      </c>
    </row>
    <row r="740" spans="1:5" x14ac:dyDescent="0.3">
      <c r="A740" t="s">
        <v>83</v>
      </c>
      <c r="B740">
        <v>4</v>
      </c>
      <c r="C740">
        <f t="shared" si="22"/>
        <v>4</v>
      </c>
      <c r="D740" t="str">
        <f t="shared" si="23"/>
        <v>Khatatba Bridge4</v>
      </c>
      <c r="E740">
        <v>36303482.299999997</v>
      </c>
    </row>
    <row r="741" spans="1:5" x14ac:dyDescent="0.3">
      <c r="A741" t="s">
        <v>120</v>
      </c>
      <c r="B741">
        <v>1</v>
      </c>
      <c r="C741">
        <f t="shared" si="22"/>
        <v>1</v>
      </c>
      <c r="D741" t="str">
        <f t="shared" si="23"/>
        <v>KSA-Tarek AbdelHakim Center1</v>
      </c>
      <c r="E741">
        <v>252408.05305039787</v>
      </c>
    </row>
    <row r="742" spans="1:5" x14ac:dyDescent="0.3">
      <c r="A742" t="s">
        <v>120</v>
      </c>
      <c r="B742">
        <v>2</v>
      </c>
      <c r="C742">
        <f t="shared" si="22"/>
        <v>2</v>
      </c>
      <c r="D742" t="str">
        <f t="shared" si="23"/>
        <v>KSA-Tarek AbdelHakim Center2</v>
      </c>
      <c r="E742">
        <v>562894.35809018568</v>
      </c>
    </row>
    <row r="743" spans="1:5" x14ac:dyDescent="0.3">
      <c r="A743" t="s">
        <v>120</v>
      </c>
      <c r="B743">
        <v>3</v>
      </c>
      <c r="C743">
        <f t="shared" si="22"/>
        <v>3</v>
      </c>
      <c r="D743" t="str">
        <f t="shared" si="23"/>
        <v>KSA-Tarek AbdelHakim Center3</v>
      </c>
      <c r="E743">
        <v>194180.73885941645</v>
      </c>
    </row>
    <row r="744" spans="1:5" x14ac:dyDescent="0.3">
      <c r="A744" t="s">
        <v>120</v>
      </c>
      <c r="B744">
        <v>4</v>
      </c>
      <c r="C744">
        <f t="shared" si="22"/>
        <v>4</v>
      </c>
      <c r="D744" t="str">
        <f t="shared" si="23"/>
        <v>KSA-Tarek AbdelHakim Center4</v>
      </c>
      <c r="E744">
        <v>242494.97</v>
      </c>
    </row>
    <row r="745" spans="1:5" x14ac:dyDescent="0.3">
      <c r="A745" t="s">
        <v>120</v>
      </c>
      <c r="B745">
        <v>5</v>
      </c>
      <c r="C745">
        <f t="shared" si="22"/>
        <v>5</v>
      </c>
      <c r="D745" t="str">
        <f t="shared" si="23"/>
        <v>KSA-Tarek AbdelHakim Center5</v>
      </c>
      <c r="E745">
        <v>260811.86</v>
      </c>
    </row>
    <row r="746" spans="1:5" x14ac:dyDescent="0.3">
      <c r="A746" t="s">
        <v>120</v>
      </c>
      <c r="B746">
        <v>6</v>
      </c>
      <c r="C746">
        <f t="shared" si="22"/>
        <v>6</v>
      </c>
      <c r="D746" t="str">
        <f t="shared" si="23"/>
        <v>KSA-Tarek AbdelHakim Center6</v>
      </c>
      <c r="E746">
        <v>253333.77</v>
      </c>
    </row>
    <row r="747" spans="1:5" x14ac:dyDescent="0.3">
      <c r="A747" t="s">
        <v>120</v>
      </c>
      <c r="B747">
        <v>7</v>
      </c>
      <c r="C747">
        <f t="shared" si="22"/>
        <v>7</v>
      </c>
      <c r="D747" t="str">
        <f t="shared" si="23"/>
        <v>KSA-Tarek AbdelHakim Center7</v>
      </c>
      <c r="E747">
        <v>450546.16</v>
      </c>
    </row>
    <row r="748" spans="1:5" x14ac:dyDescent="0.3">
      <c r="A748" t="s">
        <v>120</v>
      </c>
      <c r="B748">
        <v>8</v>
      </c>
      <c r="C748">
        <f t="shared" si="22"/>
        <v>8</v>
      </c>
      <c r="D748" t="str">
        <f t="shared" si="23"/>
        <v>KSA-Tarek AbdelHakim Center8</v>
      </c>
      <c r="E748">
        <v>630195.46</v>
      </c>
    </row>
    <row r="749" spans="1:5" x14ac:dyDescent="0.3">
      <c r="A749" t="s">
        <v>120</v>
      </c>
      <c r="B749">
        <v>9</v>
      </c>
      <c r="C749">
        <f t="shared" si="22"/>
        <v>9</v>
      </c>
      <c r="D749" t="str">
        <f t="shared" si="23"/>
        <v>KSA-Tarek AbdelHakim Center9</v>
      </c>
      <c r="E749">
        <v>1513478.59</v>
      </c>
    </row>
    <row r="750" spans="1:5" x14ac:dyDescent="0.3">
      <c r="A750" t="s">
        <v>120</v>
      </c>
      <c r="B750">
        <v>10</v>
      </c>
      <c r="C750">
        <f t="shared" si="22"/>
        <v>10</v>
      </c>
      <c r="D750" t="str">
        <f t="shared" si="23"/>
        <v>KSA-Tarek AbdelHakim Center10</v>
      </c>
      <c r="E750">
        <v>1468894.06</v>
      </c>
    </row>
    <row r="751" spans="1:5" x14ac:dyDescent="0.3">
      <c r="A751" t="s">
        <v>120</v>
      </c>
      <c r="B751">
        <v>1</v>
      </c>
      <c r="C751">
        <f t="shared" si="22"/>
        <v>1</v>
      </c>
      <c r="D751" t="str">
        <f t="shared" si="23"/>
        <v>KSA-Tarek AbdelHakim Center1</v>
      </c>
      <c r="E751">
        <v>930841.52</v>
      </c>
    </row>
    <row r="752" spans="1:5" x14ac:dyDescent="0.3">
      <c r="A752" t="s">
        <v>56</v>
      </c>
      <c r="B752">
        <v>1</v>
      </c>
      <c r="C752">
        <f t="shared" si="22"/>
        <v>1</v>
      </c>
      <c r="D752" t="str">
        <f t="shared" si="23"/>
        <v>LEKELA1</v>
      </c>
      <c r="E752">
        <v>1670902.46</v>
      </c>
    </row>
    <row r="753" spans="1:5" x14ac:dyDescent="0.3">
      <c r="A753" t="s">
        <v>56</v>
      </c>
      <c r="B753">
        <v>2</v>
      </c>
      <c r="C753">
        <f t="shared" si="22"/>
        <v>2</v>
      </c>
      <c r="D753" t="str">
        <f t="shared" si="23"/>
        <v>LEKELA2</v>
      </c>
      <c r="E753">
        <v>1067868.0976</v>
      </c>
    </row>
    <row r="754" spans="1:5" x14ac:dyDescent="0.3">
      <c r="A754" t="s">
        <v>56</v>
      </c>
      <c r="B754">
        <v>3</v>
      </c>
      <c r="C754">
        <f t="shared" si="22"/>
        <v>3</v>
      </c>
      <c r="D754" t="str">
        <f t="shared" si="23"/>
        <v>LEKELA3</v>
      </c>
      <c r="E754">
        <v>1758948.8952000001</v>
      </c>
    </row>
    <row r="755" spans="1:5" x14ac:dyDescent="0.3">
      <c r="A755" t="s">
        <v>56</v>
      </c>
      <c r="B755">
        <v>4</v>
      </c>
      <c r="C755">
        <f t="shared" si="22"/>
        <v>4</v>
      </c>
      <c r="D755" t="str">
        <f t="shared" si="23"/>
        <v>LEKELA4</v>
      </c>
      <c r="E755">
        <v>652923.5</v>
      </c>
    </row>
    <row r="756" spans="1:5" x14ac:dyDescent="0.3">
      <c r="A756" t="s">
        <v>56</v>
      </c>
      <c r="B756">
        <v>5</v>
      </c>
      <c r="C756">
        <f t="shared" si="22"/>
        <v>5</v>
      </c>
      <c r="D756" t="str">
        <f t="shared" si="23"/>
        <v>LEKELA5</v>
      </c>
      <c r="E756">
        <v>7094954.7715200009</v>
      </c>
    </row>
    <row r="757" spans="1:5" x14ac:dyDescent="0.3">
      <c r="A757" t="s">
        <v>56</v>
      </c>
      <c r="B757">
        <v>6</v>
      </c>
      <c r="C757">
        <f t="shared" si="22"/>
        <v>6</v>
      </c>
      <c r="D757" t="str">
        <f t="shared" si="23"/>
        <v>LEKELA6</v>
      </c>
      <c r="E757">
        <v>14840272.423116002</v>
      </c>
    </row>
    <row r="758" spans="1:5" x14ac:dyDescent="0.3">
      <c r="A758" t="s">
        <v>56</v>
      </c>
      <c r="B758">
        <v>7</v>
      </c>
      <c r="C758">
        <f t="shared" si="22"/>
        <v>7</v>
      </c>
      <c r="D758" t="str">
        <f t="shared" si="23"/>
        <v>LEKELA7</v>
      </c>
      <c r="E758">
        <v>15073158.35</v>
      </c>
    </row>
    <row r="759" spans="1:5" x14ac:dyDescent="0.3">
      <c r="A759" t="s">
        <v>56</v>
      </c>
      <c r="B759">
        <v>8</v>
      </c>
      <c r="C759">
        <f t="shared" si="22"/>
        <v>8</v>
      </c>
      <c r="D759" t="str">
        <f t="shared" si="23"/>
        <v>LEKELA8</v>
      </c>
      <c r="E759">
        <v>32746957.216883998</v>
      </c>
    </row>
    <row r="760" spans="1:5" x14ac:dyDescent="0.3">
      <c r="A760" t="s">
        <v>56</v>
      </c>
      <c r="B760">
        <v>8.1</v>
      </c>
      <c r="C760">
        <f t="shared" si="22"/>
        <v>8</v>
      </c>
      <c r="D760" t="str">
        <f t="shared" si="23"/>
        <v>LEKELA8</v>
      </c>
      <c r="E760">
        <v>610200</v>
      </c>
    </row>
    <row r="761" spans="1:5" x14ac:dyDescent="0.3">
      <c r="A761" t="s">
        <v>56</v>
      </c>
      <c r="B761">
        <v>9</v>
      </c>
      <c r="C761">
        <f t="shared" si="22"/>
        <v>9</v>
      </c>
      <c r="D761" t="str">
        <f t="shared" si="23"/>
        <v>LEKELA9</v>
      </c>
      <c r="E761">
        <v>18594958.192523986</v>
      </c>
    </row>
    <row r="762" spans="1:5" x14ac:dyDescent="0.3">
      <c r="A762" t="s">
        <v>56</v>
      </c>
      <c r="B762">
        <v>10</v>
      </c>
      <c r="C762">
        <f t="shared" si="22"/>
        <v>10</v>
      </c>
      <c r="D762" t="str">
        <f t="shared" si="23"/>
        <v>LEKELA10</v>
      </c>
      <c r="E762">
        <v>21709399.510000002</v>
      </c>
    </row>
    <row r="763" spans="1:5" x14ac:dyDescent="0.3">
      <c r="A763" t="s">
        <v>56</v>
      </c>
      <c r="B763">
        <v>11</v>
      </c>
      <c r="C763">
        <f t="shared" si="22"/>
        <v>11</v>
      </c>
      <c r="D763" t="str">
        <f t="shared" si="23"/>
        <v>LEKELA11</v>
      </c>
      <c r="E763">
        <v>14896483.6</v>
      </c>
    </row>
    <row r="764" spans="1:5" x14ac:dyDescent="0.3">
      <c r="A764" t="s">
        <v>56</v>
      </c>
      <c r="B764">
        <v>12</v>
      </c>
      <c r="C764">
        <f t="shared" si="22"/>
        <v>12</v>
      </c>
      <c r="D764" t="str">
        <f t="shared" si="23"/>
        <v>LEKELA12</v>
      </c>
      <c r="E764">
        <v>21477147.745037675</v>
      </c>
    </row>
    <row r="765" spans="1:5" x14ac:dyDescent="0.3">
      <c r="A765" t="s">
        <v>56</v>
      </c>
      <c r="B765">
        <v>13</v>
      </c>
      <c r="C765">
        <f t="shared" si="22"/>
        <v>13</v>
      </c>
      <c r="D765" t="str">
        <f t="shared" si="23"/>
        <v>LEKELA13</v>
      </c>
      <c r="E765">
        <v>2329136.4958050251</v>
      </c>
    </row>
    <row r="766" spans="1:5" x14ac:dyDescent="0.3">
      <c r="A766" t="s">
        <v>56</v>
      </c>
      <c r="B766">
        <v>14</v>
      </c>
      <c r="C766">
        <f t="shared" si="22"/>
        <v>14</v>
      </c>
      <c r="D766" t="str">
        <f t="shared" si="23"/>
        <v>LEKELA14</v>
      </c>
      <c r="E766">
        <v>12951636.614194974</v>
      </c>
    </row>
    <row r="767" spans="1:5" x14ac:dyDescent="0.3">
      <c r="A767" t="s">
        <v>56</v>
      </c>
      <c r="B767">
        <v>15</v>
      </c>
      <c r="C767">
        <f t="shared" si="22"/>
        <v>15</v>
      </c>
      <c r="D767" t="str">
        <f t="shared" si="23"/>
        <v>LEKELA15</v>
      </c>
      <c r="E767">
        <v>203400</v>
      </c>
    </row>
    <row r="768" spans="1:5" x14ac:dyDescent="0.3">
      <c r="A768" t="s">
        <v>56</v>
      </c>
      <c r="B768">
        <v>15.1</v>
      </c>
      <c r="C768">
        <f t="shared" si="22"/>
        <v>15</v>
      </c>
      <c r="D768" t="str">
        <f t="shared" si="23"/>
        <v>LEKELA15</v>
      </c>
      <c r="E768">
        <v>406481.34</v>
      </c>
    </row>
    <row r="769" spans="1:5" x14ac:dyDescent="0.3">
      <c r="A769" t="s">
        <v>56</v>
      </c>
      <c r="B769">
        <v>15.2</v>
      </c>
      <c r="C769">
        <f t="shared" si="22"/>
        <v>15</v>
      </c>
      <c r="D769" t="str">
        <f t="shared" si="23"/>
        <v>LEKELA15</v>
      </c>
      <c r="E769">
        <v>3229199.85</v>
      </c>
    </row>
    <row r="770" spans="1:5" x14ac:dyDescent="0.3">
      <c r="A770" t="s">
        <v>56</v>
      </c>
      <c r="B770">
        <v>16</v>
      </c>
      <c r="C770">
        <f t="shared" si="22"/>
        <v>16</v>
      </c>
      <c r="D770" t="str">
        <f t="shared" si="23"/>
        <v>LEKELA16</v>
      </c>
      <c r="E770">
        <v>8212932</v>
      </c>
    </row>
    <row r="771" spans="1:5" x14ac:dyDescent="0.3">
      <c r="A771" t="s">
        <v>185</v>
      </c>
      <c r="B771">
        <v>1</v>
      </c>
      <c r="C771">
        <f t="shared" ref="C771:C834" si="24">ROUNDDOWN(B771,0)</f>
        <v>1</v>
      </c>
      <c r="D771" t="str">
        <f t="shared" ref="D771:D834" si="25">A771&amp;C771</f>
        <v>LEKELA - Supply Bill1</v>
      </c>
      <c r="E771">
        <v>124228</v>
      </c>
    </row>
    <row r="772" spans="1:5" x14ac:dyDescent="0.3">
      <c r="A772" t="s">
        <v>272</v>
      </c>
      <c r="B772">
        <v>1</v>
      </c>
      <c r="C772">
        <f t="shared" si="24"/>
        <v>1</v>
      </c>
      <c r="D772" t="str">
        <f t="shared" si="25"/>
        <v>LEKELA-1</v>
      </c>
      <c r="E772">
        <v>3229199.85</v>
      </c>
    </row>
    <row r="773" spans="1:5" x14ac:dyDescent="0.3">
      <c r="A773" t="s">
        <v>137</v>
      </c>
      <c r="B773">
        <v>2</v>
      </c>
      <c r="C773">
        <f t="shared" si="24"/>
        <v>2</v>
      </c>
      <c r="D773" t="str">
        <f t="shared" si="25"/>
        <v>LEKELA Remedial2</v>
      </c>
      <c r="E773">
        <v>7000000.5199999996</v>
      </c>
    </row>
    <row r="774" spans="1:5" x14ac:dyDescent="0.3">
      <c r="A774" t="s">
        <v>137</v>
      </c>
      <c r="B774">
        <v>3</v>
      </c>
      <c r="C774">
        <f t="shared" si="24"/>
        <v>3</v>
      </c>
      <c r="D774" t="str">
        <f t="shared" si="25"/>
        <v>LEKELA Remedial3</v>
      </c>
      <c r="E774">
        <v>3000357.34</v>
      </c>
    </row>
    <row r="775" spans="1:5" x14ac:dyDescent="0.3">
      <c r="A775" t="s">
        <v>137</v>
      </c>
      <c r="B775">
        <v>4</v>
      </c>
      <c r="C775">
        <f t="shared" si="24"/>
        <v>4</v>
      </c>
      <c r="D775" t="str">
        <f t="shared" si="25"/>
        <v>LEKELA Remedial4</v>
      </c>
      <c r="E775">
        <v>6400022.3200000003</v>
      </c>
    </row>
    <row r="776" spans="1:5" x14ac:dyDescent="0.3">
      <c r="A776" t="s">
        <v>137</v>
      </c>
      <c r="B776">
        <v>1</v>
      </c>
      <c r="C776">
        <f t="shared" si="24"/>
        <v>1</v>
      </c>
      <c r="D776" t="str">
        <f t="shared" si="25"/>
        <v>LEKELA Remedial1</v>
      </c>
      <c r="E776">
        <v>6281009.5599999996</v>
      </c>
    </row>
    <row r="777" spans="1:5" x14ac:dyDescent="0.3">
      <c r="A777" t="s">
        <v>56</v>
      </c>
      <c r="B777">
        <v>1</v>
      </c>
      <c r="C777">
        <f t="shared" si="24"/>
        <v>1</v>
      </c>
      <c r="D777" t="str">
        <f t="shared" si="25"/>
        <v>LEKELA1</v>
      </c>
      <c r="E777">
        <v>36300000</v>
      </c>
    </row>
    <row r="778" spans="1:5" x14ac:dyDescent="0.3">
      <c r="A778" t="s">
        <v>73</v>
      </c>
      <c r="B778">
        <v>1</v>
      </c>
      <c r="C778">
        <f t="shared" si="24"/>
        <v>1</v>
      </c>
      <c r="D778" t="str">
        <f t="shared" si="25"/>
        <v>MDF Factory1</v>
      </c>
      <c r="E778">
        <v>6231879</v>
      </c>
    </row>
    <row r="779" spans="1:5" x14ac:dyDescent="0.3">
      <c r="A779" t="s">
        <v>73</v>
      </c>
      <c r="B779">
        <v>2</v>
      </c>
      <c r="C779">
        <f t="shared" si="24"/>
        <v>2</v>
      </c>
      <c r="D779" t="str">
        <f t="shared" si="25"/>
        <v>MDF Factory2</v>
      </c>
      <c r="E779">
        <v>7093735</v>
      </c>
    </row>
    <row r="780" spans="1:5" x14ac:dyDescent="0.3">
      <c r="A780" t="s">
        <v>73</v>
      </c>
      <c r="B780">
        <v>3</v>
      </c>
      <c r="C780">
        <f t="shared" si="24"/>
        <v>3</v>
      </c>
      <c r="D780" t="str">
        <f t="shared" si="25"/>
        <v>MDF Factory3</v>
      </c>
      <c r="E780">
        <v>8598867</v>
      </c>
    </row>
    <row r="781" spans="1:5" x14ac:dyDescent="0.3">
      <c r="A781" t="s">
        <v>73</v>
      </c>
      <c r="B781">
        <v>4</v>
      </c>
      <c r="C781">
        <f t="shared" si="24"/>
        <v>4</v>
      </c>
      <c r="D781" t="str">
        <f t="shared" si="25"/>
        <v>MDF Factory4</v>
      </c>
      <c r="E781">
        <v>8359615</v>
      </c>
    </row>
    <row r="782" spans="1:5" x14ac:dyDescent="0.3">
      <c r="A782" t="s">
        <v>73</v>
      </c>
      <c r="B782">
        <v>5</v>
      </c>
      <c r="C782">
        <f t="shared" si="24"/>
        <v>5</v>
      </c>
      <c r="D782" t="str">
        <f t="shared" si="25"/>
        <v>MDF Factory5</v>
      </c>
      <c r="E782">
        <v>10000000</v>
      </c>
    </row>
    <row r="783" spans="1:5" x14ac:dyDescent="0.3">
      <c r="A783" t="s">
        <v>73</v>
      </c>
      <c r="B783">
        <v>5.0999999999999996</v>
      </c>
      <c r="C783">
        <f t="shared" si="24"/>
        <v>5</v>
      </c>
      <c r="D783" t="str">
        <f t="shared" si="25"/>
        <v>MDF Factory5</v>
      </c>
      <c r="E783">
        <v>11785508.92</v>
      </c>
    </row>
    <row r="784" spans="1:5" x14ac:dyDescent="0.3">
      <c r="A784" t="s">
        <v>73</v>
      </c>
      <c r="B784">
        <v>6</v>
      </c>
      <c r="C784">
        <f t="shared" si="24"/>
        <v>6</v>
      </c>
      <c r="D784" t="str">
        <f t="shared" si="25"/>
        <v>MDF Factory6</v>
      </c>
      <c r="E784">
        <v>10000000</v>
      </c>
    </row>
    <row r="785" spans="1:5" x14ac:dyDescent="0.3">
      <c r="A785" t="s">
        <v>73</v>
      </c>
      <c r="B785">
        <v>6.1</v>
      </c>
      <c r="C785">
        <f t="shared" si="24"/>
        <v>6</v>
      </c>
      <c r="D785" t="str">
        <f t="shared" si="25"/>
        <v>MDF Factory6</v>
      </c>
      <c r="E785">
        <v>7171193.3300000001</v>
      </c>
    </row>
    <row r="786" spans="1:5" x14ac:dyDescent="0.3">
      <c r="A786" t="s">
        <v>73</v>
      </c>
      <c r="B786">
        <v>7</v>
      </c>
      <c r="C786">
        <f t="shared" si="24"/>
        <v>7</v>
      </c>
      <c r="D786" t="str">
        <f t="shared" si="25"/>
        <v>MDF Factory7</v>
      </c>
      <c r="E786">
        <v>13606480</v>
      </c>
    </row>
    <row r="787" spans="1:5" x14ac:dyDescent="0.3">
      <c r="A787" t="s">
        <v>73</v>
      </c>
      <c r="B787">
        <v>8</v>
      </c>
      <c r="C787">
        <f t="shared" si="24"/>
        <v>8</v>
      </c>
      <c r="D787" t="str">
        <f t="shared" si="25"/>
        <v>MDF Factory8</v>
      </c>
      <c r="E787">
        <v>13352571.68</v>
      </c>
    </row>
    <row r="788" spans="1:5" x14ac:dyDescent="0.3">
      <c r="A788" t="s">
        <v>73</v>
      </c>
      <c r="B788">
        <v>9</v>
      </c>
      <c r="C788">
        <f t="shared" si="24"/>
        <v>9</v>
      </c>
      <c r="D788" t="str">
        <f t="shared" si="25"/>
        <v>MDF Factory9</v>
      </c>
      <c r="E788">
        <v>5188292.6500000004</v>
      </c>
    </row>
    <row r="789" spans="1:5" x14ac:dyDescent="0.3">
      <c r="A789" t="s">
        <v>73</v>
      </c>
      <c r="B789">
        <v>10</v>
      </c>
      <c r="C789">
        <f t="shared" si="24"/>
        <v>10</v>
      </c>
      <c r="D789" t="str">
        <f t="shared" si="25"/>
        <v>MDF Factory10</v>
      </c>
      <c r="E789">
        <v>10230767.51</v>
      </c>
    </row>
    <row r="790" spans="1:5" x14ac:dyDescent="0.3">
      <c r="A790" t="s">
        <v>73</v>
      </c>
      <c r="B790">
        <v>11</v>
      </c>
      <c r="C790">
        <f t="shared" si="24"/>
        <v>11</v>
      </c>
      <c r="D790" t="str">
        <f t="shared" si="25"/>
        <v>MDF Factory11</v>
      </c>
      <c r="E790">
        <v>8835349.2300000004</v>
      </c>
    </row>
    <row r="791" spans="1:5" x14ac:dyDescent="0.3">
      <c r="A791" t="s">
        <v>73</v>
      </c>
      <c r="B791">
        <v>12</v>
      </c>
      <c r="C791">
        <f t="shared" si="24"/>
        <v>12</v>
      </c>
      <c r="D791" t="str">
        <f t="shared" si="25"/>
        <v>MDF Factory12</v>
      </c>
      <c r="E791">
        <v>25380982.300000001</v>
      </c>
    </row>
    <row r="792" spans="1:5" x14ac:dyDescent="0.3">
      <c r="A792" t="s">
        <v>73</v>
      </c>
      <c r="B792">
        <v>13</v>
      </c>
      <c r="C792">
        <f t="shared" si="24"/>
        <v>13</v>
      </c>
      <c r="D792" t="str">
        <f t="shared" si="25"/>
        <v>MDF Factory13</v>
      </c>
      <c r="E792">
        <v>2351273.2200000002</v>
      </c>
    </row>
    <row r="793" spans="1:5" x14ac:dyDescent="0.3">
      <c r="A793" t="s">
        <v>73</v>
      </c>
      <c r="B793">
        <v>14</v>
      </c>
      <c r="C793">
        <f t="shared" si="24"/>
        <v>14</v>
      </c>
      <c r="D793" t="str">
        <f t="shared" si="25"/>
        <v>MDF Factory14</v>
      </c>
      <c r="E793">
        <v>10000000</v>
      </c>
    </row>
    <row r="794" spans="1:5" x14ac:dyDescent="0.3">
      <c r="A794" t="s">
        <v>73</v>
      </c>
      <c r="B794">
        <v>14.1</v>
      </c>
      <c r="C794">
        <f t="shared" si="24"/>
        <v>14</v>
      </c>
      <c r="D794" t="str">
        <f t="shared" si="25"/>
        <v>MDF Factory14</v>
      </c>
      <c r="E794">
        <v>1219362.3600000001</v>
      </c>
    </row>
    <row r="795" spans="1:5" x14ac:dyDescent="0.3">
      <c r="A795" t="s">
        <v>73</v>
      </c>
      <c r="B795">
        <v>15</v>
      </c>
      <c r="C795">
        <f t="shared" si="24"/>
        <v>15</v>
      </c>
      <c r="D795" t="str">
        <f t="shared" si="25"/>
        <v>MDF Factory15</v>
      </c>
      <c r="E795">
        <v>10000000</v>
      </c>
    </row>
    <row r="796" spans="1:5" x14ac:dyDescent="0.3">
      <c r="A796" t="s">
        <v>73</v>
      </c>
      <c r="B796">
        <v>15.1</v>
      </c>
      <c r="C796">
        <f t="shared" si="24"/>
        <v>15</v>
      </c>
      <c r="D796" t="str">
        <f t="shared" si="25"/>
        <v>MDF Factory15</v>
      </c>
      <c r="E796">
        <v>812468.25</v>
      </c>
    </row>
    <row r="797" spans="1:5" x14ac:dyDescent="0.3">
      <c r="A797" t="s">
        <v>73</v>
      </c>
      <c r="B797">
        <v>16</v>
      </c>
      <c r="C797">
        <f t="shared" si="24"/>
        <v>16</v>
      </c>
      <c r="D797" t="str">
        <f t="shared" si="25"/>
        <v>MDF Factory16</v>
      </c>
      <c r="E797">
        <v>10000000</v>
      </c>
    </row>
    <row r="798" spans="1:5" x14ac:dyDescent="0.3">
      <c r="A798" t="s">
        <v>73</v>
      </c>
      <c r="B798">
        <v>16.100000000000001</v>
      </c>
      <c r="C798">
        <f t="shared" si="24"/>
        <v>16</v>
      </c>
      <c r="D798" t="str">
        <f t="shared" si="25"/>
        <v>MDF Factory16</v>
      </c>
      <c r="E798">
        <v>601848.06000000006</v>
      </c>
    </row>
    <row r="799" spans="1:5" x14ac:dyDescent="0.3">
      <c r="A799" t="s">
        <v>73</v>
      </c>
      <c r="B799">
        <v>17</v>
      </c>
      <c r="C799">
        <f t="shared" si="24"/>
        <v>17</v>
      </c>
      <c r="D799" t="str">
        <f t="shared" si="25"/>
        <v>MDF Factory17</v>
      </c>
      <c r="E799">
        <v>7000000</v>
      </c>
    </row>
    <row r="800" spans="1:5" x14ac:dyDescent="0.3">
      <c r="A800" t="s">
        <v>73</v>
      </c>
      <c r="B800">
        <v>17.100000000000001</v>
      </c>
      <c r="C800">
        <f t="shared" si="24"/>
        <v>17</v>
      </c>
      <c r="D800" t="str">
        <f t="shared" si="25"/>
        <v>MDF Factory17</v>
      </c>
      <c r="E800">
        <v>6701835.5300000003</v>
      </c>
    </row>
    <row r="801" spans="1:5" x14ac:dyDescent="0.3">
      <c r="A801" t="s">
        <v>73</v>
      </c>
      <c r="B801">
        <v>18</v>
      </c>
      <c r="C801">
        <f t="shared" si="24"/>
        <v>18</v>
      </c>
      <c r="D801" t="str">
        <f t="shared" si="25"/>
        <v>MDF Factory18</v>
      </c>
      <c r="E801">
        <v>3474417.48</v>
      </c>
    </row>
    <row r="802" spans="1:5" x14ac:dyDescent="0.3">
      <c r="A802" t="s">
        <v>73</v>
      </c>
      <c r="B802">
        <v>19</v>
      </c>
      <c r="C802">
        <f t="shared" si="24"/>
        <v>19</v>
      </c>
      <c r="D802" t="str">
        <f t="shared" si="25"/>
        <v>MDF Factory19</v>
      </c>
      <c r="E802">
        <v>8855940.1600000001</v>
      </c>
    </row>
    <row r="803" spans="1:5" x14ac:dyDescent="0.3">
      <c r="A803" t="s">
        <v>73</v>
      </c>
      <c r="B803">
        <v>20</v>
      </c>
      <c r="C803">
        <f t="shared" si="24"/>
        <v>20</v>
      </c>
      <c r="D803" t="str">
        <f t="shared" si="25"/>
        <v>MDF Factory20</v>
      </c>
      <c r="E803">
        <v>1506264.66</v>
      </c>
    </row>
    <row r="804" spans="1:5" x14ac:dyDescent="0.3">
      <c r="A804" t="s">
        <v>73</v>
      </c>
      <c r="B804">
        <v>21</v>
      </c>
      <c r="C804">
        <f t="shared" si="24"/>
        <v>21</v>
      </c>
      <c r="D804" t="str">
        <f t="shared" si="25"/>
        <v>MDF Factory21</v>
      </c>
      <c r="E804">
        <v>10000000</v>
      </c>
    </row>
    <row r="805" spans="1:5" x14ac:dyDescent="0.3">
      <c r="A805" t="s">
        <v>73</v>
      </c>
      <c r="B805">
        <v>21.1</v>
      </c>
      <c r="C805">
        <f t="shared" si="24"/>
        <v>21</v>
      </c>
      <c r="D805" t="str">
        <f t="shared" si="25"/>
        <v>MDF Factory21</v>
      </c>
      <c r="E805">
        <v>6783340.2199999997</v>
      </c>
    </row>
    <row r="806" spans="1:5" x14ac:dyDescent="0.3">
      <c r="A806" t="s">
        <v>73</v>
      </c>
      <c r="B806">
        <v>22</v>
      </c>
      <c r="C806">
        <f t="shared" si="24"/>
        <v>22</v>
      </c>
      <c r="D806" t="str">
        <f t="shared" si="25"/>
        <v>MDF Factory22</v>
      </c>
      <c r="E806">
        <v>9454487.2100000009</v>
      </c>
    </row>
    <row r="807" spans="1:5" x14ac:dyDescent="0.3">
      <c r="A807" t="s">
        <v>73</v>
      </c>
      <c r="B807">
        <v>23</v>
      </c>
      <c r="C807">
        <f t="shared" si="24"/>
        <v>23</v>
      </c>
      <c r="D807" t="str">
        <f t="shared" si="25"/>
        <v>MDF Factory23</v>
      </c>
      <c r="E807">
        <v>10035885.59</v>
      </c>
    </row>
    <row r="808" spans="1:5" x14ac:dyDescent="0.3">
      <c r="A808" t="s">
        <v>73</v>
      </c>
      <c r="B808">
        <v>24</v>
      </c>
      <c r="C808">
        <f t="shared" si="24"/>
        <v>24</v>
      </c>
      <c r="D808" t="str">
        <f t="shared" si="25"/>
        <v>MDF Factory24</v>
      </c>
      <c r="E808">
        <v>5923051.1699999999</v>
      </c>
    </row>
    <row r="809" spans="1:5" x14ac:dyDescent="0.3">
      <c r="A809" t="s">
        <v>73</v>
      </c>
      <c r="B809">
        <v>25</v>
      </c>
      <c r="C809">
        <f t="shared" si="24"/>
        <v>25</v>
      </c>
      <c r="D809" t="str">
        <f t="shared" si="25"/>
        <v>MDF Factory25</v>
      </c>
      <c r="E809">
        <v>4519315.7699999996</v>
      </c>
    </row>
    <row r="810" spans="1:5" x14ac:dyDescent="0.3">
      <c r="A810" t="s">
        <v>73</v>
      </c>
      <c r="B810">
        <v>26</v>
      </c>
      <c r="C810">
        <f t="shared" si="24"/>
        <v>26</v>
      </c>
      <c r="D810" t="str">
        <f t="shared" si="25"/>
        <v>MDF Factory26</v>
      </c>
      <c r="E810">
        <v>12901160.060000001</v>
      </c>
    </row>
    <row r="811" spans="1:5" x14ac:dyDescent="0.3">
      <c r="A811" t="s">
        <v>73</v>
      </c>
      <c r="B811">
        <v>27</v>
      </c>
      <c r="C811">
        <f t="shared" si="24"/>
        <v>27</v>
      </c>
      <c r="D811" t="str">
        <f t="shared" si="25"/>
        <v>MDF Factory27</v>
      </c>
      <c r="E811">
        <v>13230747.82</v>
      </c>
    </row>
    <row r="812" spans="1:5" x14ac:dyDescent="0.3">
      <c r="A812" t="s">
        <v>73</v>
      </c>
      <c r="B812">
        <v>27.1</v>
      </c>
      <c r="C812">
        <f t="shared" si="24"/>
        <v>27</v>
      </c>
      <c r="D812" t="str">
        <f t="shared" si="25"/>
        <v>MDF Factory27</v>
      </c>
      <c r="E812">
        <v>5946852.5199999996</v>
      </c>
    </row>
    <row r="813" spans="1:5" x14ac:dyDescent="0.3">
      <c r="A813" t="s">
        <v>73</v>
      </c>
      <c r="B813">
        <v>28</v>
      </c>
      <c r="C813">
        <f t="shared" si="24"/>
        <v>28</v>
      </c>
      <c r="D813" t="str">
        <f t="shared" si="25"/>
        <v>MDF Factory28</v>
      </c>
      <c r="E813">
        <v>5380287.9900000002</v>
      </c>
    </row>
    <row r="814" spans="1:5" x14ac:dyDescent="0.3">
      <c r="A814" t="s">
        <v>73</v>
      </c>
      <c r="B814">
        <v>29</v>
      </c>
      <c r="C814">
        <f t="shared" si="24"/>
        <v>29</v>
      </c>
      <c r="D814" t="str">
        <f t="shared" si="25"/>
        <v>MDF Factory29</v>
      </c>
      <c r="E814">
        <v>10038430.32</v>
      </c>
    </row>
    <row r="815" spans="1:5" x14ac:dyDescent="0.3">
      <c r="A815" t="s">
        <v>73</v>
      </c>
      <c r="B815">
        <v>30</v>
      </c>
      <c r="C815">
        <f t="shared" si="24"/>
        <v>30</v>
      </c>
      <c r="D815" t="str">
        <f t="shared" si="25"/>
        <v>MDF Factory30</v>
      </c>
      <c r="E815">
        <v>11530799.530000001</v>
      </c>
    </row>
    <row r="816" spans="1:5" x14ac:dyDescent="0.3">
      <c r="A816" t="s">
        <v>73</v>
      </c>
      <c r="B816">
        <v>31</v>
      </c>
      <c r="C816">
        <f t="shared" si="24"/>
        <v>31</v>
      </c>
      <c r="D816" t="str">
        <f t="shared" si="25"/>
        <v>MDF Factory31</v>
      </c>
      <c r="E816">
        <v>18846610.600000001</v>
      </c>
    </row>
    <row r="817" spans="1:5" x14ac:dyDescent="0.3">
      <c r="A817" t="s">
        <v>73</v>
      </c>
      <c r="B817">
        <v>32</v>
      </c>
      <c r="C817">
        <f t="shared" si="24"/>
        <v>32</v>
      </c>
      <c r="D817" t="str">
        <f t="shared" si="25"/>
        <v>MDF Factory32</v>
      </c>
      <c r="E817">
        <v>2726460</v>
      </c>
    </row>
    <row r="818" spans="1:5" x14ac:dyDescent="0.3">
      <c r="A818" t="s">
        <v>73</v>
      </c>
      <c r="B818">
        <v>33</v>
      </c>
      <c r="C818">
        <f t="shared" si="24"/>
        <v>33</v>
      </c>
      <c r="D818" t="str">
        <f t="shared" si="25"/>
        <v>MDF Factory33</v>
      </c>
      <c r="E818">
        <v>8808260.3300000001</v>
      </c>
    </row>
    <row r="819" spans="1:5" x14ac:dyDescent="0.3">
      <c r="A819" t="s">
        <v>73</v>
      </c>
      <c r="B819">
        <v>34</v>
      </c>
      <c r="C819">
        <f t="shared" si="24"/>
        <v>34</v>
      </c>
      <c r="D819" t="str">
        <f t="shared" si="25"/>
        <v>MDF Factory34</v>
      </c>
      <c r="E819">
        <v>12466636.779999999</v>
      </c>
    </row>
    <row r="820" spans="1:5" x14ac:dyDescent="0.3">
      <c r="A820" t="s">
        <v>73</v>
      </c>
      <c r="B820">
        <v>35</v>
      </c>
      <c r="C820">
        <f t="shared" si="24"/>
        <v>35</v>
      </c>
      <c r="D820" t="str">
        <f t="shared" si="25"/>
        <v>MDF Factory35</v>
      </c>
      <c r="E820">
        <v>11964736.84</v>
      </c>
    </row>
    <row r="821" spans="1:5" x14ac:dyDescent="0.3">
      <c r="A821" t="s">
        <v>73</v>
      </c>
      <c r="B821">
        <v>36</v>
      </c>
      <c r="C821">
        <f t="shared" si="24"/>
        <v>36</v>
      </c>
      <c r="D821" t="str">
        <f t="shared" si="25"/>
        <v>MDF Factory36</v>
      </c>
      <c r="E821">
        <v>10194821.77</v>
      </c>
    </row>
    <row r="822" spans="1:5" x14ac:dyDescent="0.3">
      <c r="A822" t="s">
        <v>73</v>
      </c>
      <c r="B822">
        <v>37</v>
      </c>
      <c r="C822">
        <f t="shared" si="24"/>
        <v>37</v>
      </c>
      <c r="D822" t="str">
        <f t="shared" si="25"/>
        <v>MDF Factory37</v>
      </c>
      <c r="E822">
        <v>4465149.3899999997</v>
      </c>
    </row>
    <row r="823" spans="1:5" x14ac:dyDescent="0.3">
      <c r="A823" t="s">
        <v>73</v>
      </c>
      <c r="B823">
        <v>38</v>
      </c>
      <c r="C823">
        <f t="shared" si="24"/>
        <v>38</v>
      </c>
      <c r="D823" t="str">
        <f t="shared" si="25"/>
        <v>MDF Factory38</v>
      </c>
      <c r="E823">
        <v>9539881.6500000004</v>
      </c>
    </row>
    <row r="824" spans="1:5" x14ac:dyDescent="0.3">
      <c r="A824" t="s">
        <v>73</v>
      </c>
      <c r="B824">
        <v>39</v>
      </c>
      <c r="C824">
        <f t="shared" si="24"/>
        <v>39</v>
      </c>
      <c r="D824" t="str">
        <f t="shared" si="25"/>
        <v>MDF Factory39</v>
      </c>
      <c r="E824">
        <v>6984174.9199999999</v>
      </c>
    </row>
    <row r="825" spans="1:5" x14ac:dyDescent="0.3">
      <c r="A825" t="s">
        <v>73</v>
      </c>
      <c r="B825">
        <v>40</v>
      </c>
      <c r="C825">
        <f t="shared" si="24"/>
        <v>40</v>
      </c>
      <c r="D825" t="str">
        <f t="shared" si="25"/>
        <v>MDF Factory40</v>
      </c>
      <c r="E825">
        <v>13054639.6</v>
      </c>
    </row>
    <row r="826" spans="1:5" x14ac:dyDescent="0.3">
      <c r="A826" t="s">
        <v>73</v>
      </c>
      <c r="B826">
        <v>41</v>
      </c>
      <c r="C826">
        <f t="shared" si="24"/>
        <v>41</v>
      </c>
      <c r="D826" t="str">
        <f t="shared" si="25"/>
        <v>MDF Factory41</v>
      </c>
      <c r="E826">
        <v>8347962.7000000002</v>
      </c>
    </row>
    <row r="827" spans="1:5" x14ac:dyDescent="0.3">
      <c r="A827" t="s">
        <v>73</v>
      </c>
      <c r="B827">
        <v>42</v>
      </c>
      <c r="C827">
        <f t="shared" si="24"/>
        <v>42</v>
      </c>
      <c r="D827" t="str">
        <f t="shared" si="25"/>
        <v>MDF Factory42</v>
      </c>
      <c r="E827">
        <v>3999590</v>
      </c>
    </row>
    <row r="828" spans="1:5" x14ac:dyDescent="0.3">
      <c r="A828" t="s">
        <v>73</v>
      </c>
      <c r="B828">
        <v>42.1</v>
      </c>
      <c r="C828">
        <f t="shared" si="24"/>
        <v>42</v>
      </c>
      <c r="D828" t="str">
        <f t="shared" si="25"/>
        <v>MDF Factory42</v>
      </c>
      <c r="E828">
        <v>3602411.04</v>
      </c>
    </row>
    <row r="829" spans="1:5" x14ac:dyDescent="0.3">
      <c r="A829" t="s">
        <v>73</v>
      </c>
      <c r="B829">
        <v>43</v>
      </c>
      <c r="C829">
        <f t="shared" si="24"/>
        <v>43</v>
      </c>
      <c r="D829" t="str">
        <f t="shared" si="25"/>
        <v>MDF Factory43</v>
      </c>
      <c r="E829">
        <v>44999590</v>
      </c>
    </row>
    <row r="830" spans="1:5" x14ac:dyDescent="0.3">
      <c r="A830" t="s">
        <v>73</v>
      </c>
      <c r="B830">
        <v>43.1</v>
      </c>
      <c r="C830">
        <f t="shared" si="24"/>
        <v>43</v>
      </c>
      <c r="D830" t="str">
        <f t="shared" si="25"/>
        <v>MDF Factory43</v>
      </c>
      <c r="E830">
        <v>999590</v>
      </c>
    </row>
    <row r="831" spans="1:5" x14ac:dyDescent="0.3">
      <c r="A831" t="s">
        <v>80</v>
      </c>
      <c r="B831">
        <v>1</v>
      </c>
      <c r="C831">
        <f t="shared" si="24"/>
        <v>1</v>
      </c>
      <c r="D831" t="str">
        <f t="shared" si="25"/>
        <v>MDF Factory - Equip.1</v>
      </c>
      <c r="E831">
        <v>479255</v>
      </c>
    </row>
    <row r="832" spans="1:5" x14ac:dyDescent="0.3">
      <c r="A832" t="s">
        <v>80</v>
      </c>
      <c r="B832">
        <v>2</v>
      </c>
      <c r="C832">
        <f t="shared" si="24"/>
        <v>2</v>
      </c>
      <c r="D832" t="str">
        <f t="shared" si="25"/>
        <v>MDF Factory - Equip.2</v>
      </c>
      <c r="E832">
        <v>2957905.39</v>
      </c>
    </row>
    <row r="833" spans="1:5" x14ac:dyDescent="0.3">
      <c r="A833" t="s">
        <v>80</v>
      </c>
      <c r="B833">
        <v>3</v>
      </c>
      <c r="C833">
        <f t="shared" si="24"/>
        <v>3</v>
      </c>
      <c r="D833" t="str">
        <f t="shared" si="25"/>
        <v>MDF Factory - Equip.3</v>
      </c>
      <c r="E833">
        <v>2467707.5</v>
      </c>
    </row>
    <row r="834" spans="1:5" x14ac:dyDescent="0.3">
      <c r="A834" t="s">
        <v>80</v>
      </c>
      <c r="B834">
        <v>4</v>
      </c>
      <c r="C834">
        <f t="shared" si="24"/>
        <v>4</v>
      </c>
      <c r="D834" t="str">
        <f t="shared" si="25"/>
        <v>MDF Factory - Equip.4</v>
      </c>
      <c r="E834">
        <v>2118826</v>
      </c>
    </row>
    <row r="835" spans="1:5" x14ac:dyDescent="0.3">
      <c r="A835" t="s">
        <v>80</v>
      </c>
      <c r="B835">
        <v>5</v>
      </c>
      <c r="C835">
        <f t="shared" ref="C835:C898" si="26">ROUNDDOWN(B835,0)</f>
        <v>5</v>
      </c>
      <c r="D835" t="str">
        <f t="shared" ref="D835:D898" si="27">A835&amp;C835</f>
        <v>MDF Factory - Equip.5</v>
      </c>
      <c r="E835">
        <v>2067056</v>
      </c>
    </row>
    <row r="836" spans="1:5" x14ac:dyDescent="0.3">
      <c r="A836" t="s">
        <v>80</v>
      </c>
      <c r="B836">
        <v>6</v>
      </c>
      <c r="C836">
        <f t="shared" si="26"/>
        <v>6</v>
      </c>
      <c r="D836" t="str">
        <f t="shared" si="27"/>
        <v>MDF Factory - Equip.6</v>
      </c>
      <c r="E836">
        <v>569764</v>
      </c>
    </row>
    <row r="837" spans="1:5" x14ac:dyDescent="0.3">
      <c r="A837" t="s">
        <v>80</v>
      </c>
      <c r="B837">
        <v>7</v>
      </c>
      <c r="C837">
        <f t="shared" si="26"/>
        <v>7</v>
      </c>
      <c r="D837" t="str">
        <f t="shared" si="27"/>
        <v>MDF Factory - Equip.7</v>
      </c>
      <c r="E837">
        <v>795032</v>
      </c>
    </row>
    <row r="838" spans="1:5" x14ac:dyDescent="0.3">
      <c r="A838" t="s">
        <v>80</v>
      </c>
      <c r="B838">
        <v>8</v>
      </c>
      <c r="C838">
        <f t="shared" si="26"/>
        <v>8</v>
      </c>
      <c r="D838" t="str">
        <f t="shared" si="27"/>
        <v>MDF Factory - Equip.8</v>
      </c>
      <c r="E838">
        <v>322760</v>
      </c>
    </row>
    <row r="839" spans="1:5" x14ac:dyDescent="0.3">
      <c r="A839" t="s">
        <v>80</v>
      </c>
      <c r="B839">
        <v>9</v>
      </c>
      <c r="C839">
        <f t="shared" si="26"/>
        <v>9</v>
      </c>
      <c r="D839" t="str">
        <f t="shared" si="27"/>
        <v>MDF Factory - Equip.9</v>
      </c>
      <c r="E839">
        <v>1546900</v>
      </c>
    </row>
    <row r="840" spans="1:5" x14ac:dyDescent="0.3">
      <c r="A840" t="s">
        <v>80</v>
      </c>
      <c r="B840">
        <v>10</v>
      </c>
      <c r="C840">
        <f t="shared" si="26"/>
        <v>10</v>
      </c>
      <c r="D840" t="str">
        <f t="shared" si="27"/>
        <v>MDF Factory - Equip.10</v>
      </c>
      <c r="E840">
        <v>362327.85</v>
      </c>
    </row>
    <row r="841" spans="1:5" x14ac:dyDescent="0.3">
      <c r="A841" t="s">
        <v>80</v>
      </c>
      <c r="B841">
        <v>11</v>
      </c>
      <c r="C841">
        <f t="shared" si="26"/>
        <v>11</v>
      </c>
      <c r="D841" t="str">
        <f t="shared" si="27"/>
        <v>MDF Factory - Equip.11</v>
      </c>
      <c r="E841">
        <v>115740.16</v>
      </c>
    </row>
    <row r="842" spans="1:5" x14ac:dyDescent="0.3">
      <c r="A842" t="s">
        <v>80</v>
      </c>
      <c r="B842">
        <v>12</v>
      </c>
      <c r="C842">
        <f t="shared" si="26"/>
        <v>12</v>
      </c>
      <c r="D842" t="str">
        <f t="shared" si="27"/>
        <v>MDF Factory - Equip.12</v>
      </c>
      <c r="E842">
        <v>617997.99</v>
      </c>
    </row>
    <row r="843" spans="1:5" x14ac:dyDescent="0.3">
      <c r="A843" t="s">
        <v>80</v>
      </c>
      <c r="B843">
        <v>13</v>
      </c>
      <c r="C843">
        <f t="shared" si="26"/>
        <v>13</v>
      </c>
      <c r="D843" t="str">
        <f t="shared" si="27"/>
        <v>MDF Factory - Equip.13</v>
      </c>
      <c r="E843">
        <v>1033353.65</v>
      </c>
    </row>
    <row r="844" spans="1:5" x14ac:dyDescent="0.3">
      <c r="A844" t="s">
        <v>80</v>
      </c>
      <c r="B844">
        <v>14</v>
      </c>
      <c r="C844">
        <f t="shared" si="26"/>
        <v>14</v>
      </c>
      <c r="D844" t="str">
        <f t="shared" si="27"/>
        <v>MDF Factory - Equip.14</v>
      </c>
      <c r="E844">
        <v>1342515</v>
      </c>
    </row>
    <row r="845" spans="1:5" x14ac:dyDescent="0.3">
      <c r="A845" t="s">
        <v>80</v>
      </c>
      <c r="B845">
        <v>15</v>
      </c>
      <c r="C845">
        <f t="shared" si="26"/>
        <v>15</v>
      </c>
      <c r="D845" t="str">
        <f t="shared" si="27"/>
        <v>MDF Factory - Equip.15</v>
      </c>
      <c r="E845">
        <v>1508230</v>
      </c>
    </row>
    <row r="846" spans="1:5" x14ac:dyDescent="0.3">
      <c r="A846" t="s">
        <v>80</v>
      </c>
      <c r="B846">
        <v>16</v>
      </c>
      <c r="C846">
        <f t="shared" si="26"/>
        <v>16</v>
      </c>
      <c r="D846" t="str">
        <f t="shared" si="27"/>
        <v>MDF Factory - Equip.16</v>
      </c>
      <c r="E846">
        <v>963455.46</v>
      </c>
    </row>
    <row r="847" spans="1:5" x14ac:dyDescent="0.3">
      <c r="A847" t="s">
        <v>80</v>
      </c>
      <c r="B847">
        <v>17</v>
      </c>
      <c r="C847">
        <f t="shared" si="26"/>
        <v>17</v>
      </c>
      <c r="D847" t="str">
        <f t="shared" si="27"/>
        <v>MDF Factory - Equip.17</v>
      </c>
      <c r="E847">
        <v>359356.67</v>
      </c>
    </row>
    <row r="848" spans="1:5" x14ac:dyDescent="0.3">
      <c r="A848" t="s">
        <v>80</v>
      </c>
      <c r="B848">
        <v>18</v>
      </c>
      <c r="C848">
        <f t="shared" si="26"/>
        <v>18</v>
      </c>
      <c r="D848" t="str">
        <f t="shared" si="27"/>
        <v>MDF Factory - Equip.18</v>
      </c>
      <c r="E848">
        <v>536737.62</v>
      </c>
    </row>
    <row r="849" spans="1:5" x14ac:dyDescent="0.3">
      <c r="A849" t="s">
        <v>80</v>
      </c>
      <c r="B849">
        <v>19</v>
      </c>
      <c r="C849">
        <f t="shared" si="26"/>
        <v>19</v>
      </c>
      <c r="D849" t="str">
        <f t="shared" si="27"/>
        <v>MDF Factory - Equip.19</v>
      </c>
      <c r="E849">
        <v>1190791</v>
      </c>
    </row>
    <row r="850" spans="1:5" x14ac:dyDescent="0.3">
      <c r="A850" t="s">
        <v>80</v>
      </c>
      <c r="B850">
        <v>20</v>
      </c>
      <c r="C850">
        <f t="shared" si="26"/>
        <v>20</v>
      </c>
      <c r="D850" t="str">
        <f t="shared" si="27"/>
        <v>MDF Factory - Equip.20</v>
      </c>
      <c r="E850">
        <v>606416.12</v>
      </c>
    </row>
    <row r="851" spans="1:5" x14ac:dyDescent="0.3">
      <c r="A851" t="s">
        <v>80</v>
      </c>
      <c r="B851">
        <v>21</v>
      </c>
      <c r="C851">
        <f t="shared" si="26"/>
        <v>21</v>
      </c>
      <c r="D851" t="str">
        <f t="shared" si="27"/>
        <v>MDF Factory - Equip.21</v>
      </c>
      <c r="E851">
        <v>600370.17000000004</v>
      </c>
    </row>
    <row r="852" spans="1:5" x14ac:dyDescent="0.3">
      <c r="A852" t="s">
        <v>80</v>
      </c>
      <c r="B852">
        <v>22</v>
      </c>
      <c r="C852">
        <f t="shared" si="26"/>
        <v>22</v>
      </c>
      <c r="D852" t="str">
        <f t="shared" si="27"/>
        <v>MDF Factory - Equip.22</v>
      </c>
      <c r="E852">
        <v>205199.38</v>
      </c>
    </row>
    <row r="853" spans="1:5" x14ac:dyDescent="0.3">
      <c r="A853" t="s">
        <v>80</v>
      </c>
      <c r="B853">
        <v>23</v>
      </c>
      <c r="C853">
        <f t="shared" si="26"/>
        <v>23</v>
      </c>
      <c r="D853" t="str">
        <f t="shared" si="27"/>
        <v>MDF Factory - Equip.23</v>
      </c>
      <c r="E853">
        <v>545334.31000000006</v>
      </c>
    </row>
    <row r="854" spans="1:5" x14ac:dyDescent="0.3">
      <c r="A854" t="s">
        <v>80</v>
      </c>
      <c r="B854">
        <v>24</v>
      </c>
      <c r="C854">
        <f t="shared" si="26"/>
        <v>24</v>
      </c>
      <c r="D854" t="str">
        <f t="shared" si="27"/>
        <v>MDF Factory - Equip.24</v>
      </c>
      <c r="E854">
        <v>345289.58</v>
      </c>
    </row>
    <row r="855" spans="1:5" x14ac:dyDescent="0.3">
      <c r="A855" t="s">
        <v>80</v>
      </c>
      <c r="B855">
        <v>25</v>
      </c>
      <c r="C855">
        <f t="shared" si="26"/>
        <v>25</v>
      </c>
      <c r="D855" t="str">
        <f t="shared" si="27"/>
        <v>MDF Factory - Equip.25</v>
      </c>
      <c r="E855">
        <v>637190.72</v>
      </c>
    </row>
    <row r="856" spans="1:5" x14ac:dyDescent="0.3">
      <c r="A856" t="s">
        <v>88</v>
      </c>
      <c r="B856">
        <v>1</v>
      </c>
      <c r="C856">
        <f t="shared" si="26"/>
        <v>1</v>
      </c>
      <c r="D856" t="str">
        <f t="shared" si="27"/>
        <v>MDF Factory - Local Fabrication1</v>
      </c>
      <c r="E856">
        <v>920351.25</v>
      </c>
    </row>
    <row r="857" spans="1:5" x14ac:dyDescent="0.3">
      <c r="A857" t="s">
        <v>88</v>
      </c>
      <c r="B857">
        <v>2</v>
      </c>
      <c r="C857">
        <f t="shared" si="26"/>
        <v>2</v>
      </c>
      <c r="D857" t="str">
        <f t="shared" si="27"/>
        <v>MDF Factory - Local Fabrication2</v>
      </c>
      <c r="E857">
        <v>711105.4</v>
      </c>
    </row>
    <row r="858" spans="1:5" x14ac:dyDescent="0.3">
      <c r="A858" t="s">
        <v>88</v>
      </c>
      <c r="B858">
        <v>3</v>
      </c>
      <c r="C858">
        <f t="shared" si="26"/>
        <v>3</v>
      </c>
      <c r="D858" t="str">
        <f t="shared" si="27"/>
        <v>MDF Factory - Local Fabrication3</v>
      </c>
      <c r="E858">
        <v>897908</v>
      </c>
    </row>
    <row r="859" spans="1:5" x14ac:dyDescent="0.3">
      <c r="A859" t="s">
        <v>88</v>
      </c>
      <c r="B859">
        <v>4</v>
      </c>
      <c r="C859">
        <f t="shared" si="26"/>
        <v>4</v>
      </c>
      <c r="D859" t="str">
        <f t="shared" si="27"/>
        <v>MDF Factory - Local Fabrication4</v>
      </c>
      <c r="E859">
        <v>667444</v>
      </c>
    </row>
    <row r="860" spans="1:5" x14ac:dyDescent="0.3">
      <c r="A860" t="s">
        <v>88</v>
      </c>
      <c r="B860">
        <v>5</v>
      </c>
      <c r="C860">
        <f t="shared" si="26"/>
        <v>5</v>
      </c>
      <c r="D860" t="str">
        <f t="shared" si="27"/>
        <v>MDF Factory - Local Fabrication5</v>
      </c>
      <c r="E860">
        <v>2517907.41</v>
      </c>
    </row>
    <row r="861" spans="1:5" x14ac:dyDescent="0.3">
      <c r="A861" t="s">
        <v>88</v>
      </c>
      <c r="B861">
        <v>6</v>
      </c>
      <c r="C861">
        <f t="shared" si="26"/>
        <v>6</v>
      </c>
      <c r="D861" t="str">
        <f t="shared" si="27"/>
        <v>MDF Factory - Local Fabrication6</v>
      </c>
      <c r="E861">
        <v>737043.71</v>
      </c>
    </row>
    <row r="862" spans="1:5" x14ac:dyDescent="0.3">
      <c r="A862" t="s">
        <v>88</v>
      </c>
      <c r="B862">
        <v>7</v>
      </c>
      <c r="C862">
        <f t="shared" si="26"/>
        <v>7</v>
      </c>
      <c r="D862" t="str">
        <f t="shared" si="27"/>
        <v>MDF Factory - Local Fabrication7</v>
      </c>
      <c r="E862">
        <v>785269</v>
      </c>
    </row>
    <row r="863" spans="1:5" x14ac:dyDescent="0.3">
      <c r="A863" t="s">
        <v>88</v>
      </c>
      <c r="B863">
        <v>8</v>
      </c>
      <c r="C863">
        <f t="shared" si="26"/>
        <v>8</v>
      </c>
      <c r="D863" t="str">
        <f t="shared" si="27"/>
        <v>MDF Factory - Local Fabrication8</v>
      </c>
      <c r="E863">
        <v>381060.37</v>
      </c>
    </row>
    <row r="864" spans="1:5" x14ac:dyDescent="0.3">
      <c r="A864" t="s">
        <v>88</v>
      </c>
      <c r="B864">
        <v>9</v>
      </c>
      <c r="C864">
        <f t="shared" si="26"/>
        <v>9</v>
      </c>
      <c r="D864" t="str">
        <f t="shared" si="27"/>
        <v>MDF Factory - Local Fabrication9</v>
      </c>
      <c r="E864">
        <v>1752018.76</v>
      </c>
    </row>
    <row r="865" spans="1:5" x14ac:dyDescent="0.3">
      <c r="A865" t="s">
        <v>88</v>
      </c>
      <c r="B865">
        <v>10</v>
      </c>
      <c r="C865">
        <f t="shared" si="26"/>
        <v>10</v>
      </c>
      <c r="D865" t="str">
        <f t="shared" si="27"/>
        <v>MDF Factory - Local Fabrication10</v>
      </c>
      <c r="E865">
        <v>2881529.05</v>
      </c>
    </row>
    <row r="866" spans="1:5" x14ac:dyDescent="0.3">
      <c r="A866" t="s">
        <v>88</v>
      </c>
      <c r="B866">
        <v>11</v>
      </c>
      <c r="C866">
        <f t="shared" si="26"/>
        <v>11</v>
      </c>
      <c r="D866" t="str">
        <f t="shared" si="27"/>
        <v>MDF Factory - Local Fabrication11</v>
      </c>
      <c r="E866">
        <v>2412700.4300000002</v>
      </c>
    </row>
    <row r="867" spans="1:5" x14ac:dyDescent="0.3">
      <c r="A867" t="s">
        <v>88</v>
      </c>
      <c r="B867">
        <v>14</v>
      </c>
      <c r="C867">
        <f t="shared" si="26"/>
        <v>14</v>
      </c>
      <c r="D867" t="str">
        <f t="shared" si="27"/>
        <v>MDF Factory - Local Fabrication14</v>
      </c>
      <c r="E867">
        <v>10315795</v>
      </c>
    </row>
    <row r="868" spans="1:5" x14ac:dyDescent="0.3">
      <c r="A868" t="s">
        <v>88</v>
      </c>
      <c r="B868">
        <v>15</v>
      </c>
      <c r="C868">
        <f t="shared" si="26"/>
        <v>15</v>
      </c>
      <c r="D868" t="str">
        <f t="shared" si="27"/>
        <v>MDF Factory - Local Fabrication15</v>
      </c>
      <c r="E868">
        <v>2970230</v>
      </c>
    </row>
    <row r="869" spans="1:5" x14ac:dyDescent="0.3">
      <c r="A869" t="s">
        <v>88</v>
      </c>
      <c r="B869">
        <v>16</v>
      </c>
      <c r="C869">
        <f t="shared" si="26"/>
        <v>16</v>
      </c>
      <c r="D869" t="str">
        <f t="shared" si="27"/>
        <v>MDF Factory - Local Fabrication16</v>
      </c>
      <c r="E869">
        <v>1262500</v>
      </c>
    </row>
    <row r="870" spans="1:5" x14ac:dyDescent="0.3">
      <c r="A870" t="s">
        <v>88</v>
      </c>
      <c r="B870">
        <v>18</v>
      </c>
      <c r="C870">
        <f t="shared" si="26"/>
        <v>18</v>
      </c>
      <c r="D870" t="str">
        <f t="shared" si="27"/>
        <v>MDF Factory - Local Fabrication18</v>
      </c>
      <c r="E870">
        <v>4265111</v>
      </c>
    </row>
    <row r="871" spans="1:5" x14ac:dyDescent="0.3">
      <c r="A871" t="s">
        <v>88</v>
      </c>
      <c r="B871">
        <v>19</v>
      </c>
      <c r="C871">
        <f t="shared" si="26"/>
        <v>19</v>
      </c>
      <c r="D871" t="str">
        <f t="shared" si="27"/>
        <v>MDF Factory - Local Fabrication19</v>
      </c>
      <c r="E871">
        <v>3358613</v>
      </c>
    </row>
    <row r="872" spans="1:5" x14ac:dyDescent="0.3">
      <c r="A872" t="s">
        <v>73</v>
      </c>
      <c r="B872">
        <v>1</v>
      </c>
      <c r="C872">
        <f t="shared" si="26"/>
        <v>1</v>
      </c>
      <c r="D872" t="str">
        <f t="shared" si="27"/>
        <v>MDF Factory1</v>
      </c>
      <c r="E872">
        <v>41622365.399999999</v>
      </c>
    </row>
    <row r="873" spans="1:5" x14ac:dyDescent="0.3">
      <c r="A873" t="s">
        <v>73</v>
      </c>
      <c r="B873">
        <v>2</v>
      </c>
      <c r="C873">
        <f t="shared" si="26"/>
        <v>2</v>
      </c>
      <c r="D873" t="str">
        <f t="shared" si="27"/>
        <v>MDF Factory2</v>
      </c>
      <c r="E873">
        <v>6300000</v>
      </c>
    </row>
    <row r="874" spans="1:5" x14ac:dyDescent="0.3">
      <c r="A874" t="s">
        <v>73</v>
      </c>
      <c r="B874">
        <v>3</v>
      </c>
      <c r="C874">
        <f t="shared" si="26"/>
        <v>3</v>
      </c>
      <c r="D874" t="str">
        <f t="shared" si="27"/>
        <v>MDF Factory3</v>
      </c>
      <c r="E874">
        <v>2000000</v>
      </c>
    </row>
    <row r="875" spans="1:5" x14ac:dyDescent="0.3">
      <c r="A875" t="s">
        <v>73</v>
      </c>
      <c r="B875">
        <v>4</v>
      </c>
      <c r="C875">
        <f t="shared" si="26"/>
        <v>4</v>
      </c>
      <c r="D875" t="str">
        <f t="shared" si="27"/>
        <v>MDF Factory4</v>
      </c>
      <c r="E875">
        <v>2000000</v>
      </c>
    </row>
    <row r="876" spans="1:5" x14ac:dyDescent="0.3">
      <c r="A876" t="s">
        <v>73</v>
      </c>
      <c r="B876">
        <v>5</v>
      </c>
      <c r="C876">
        <f t="shared" si="26"/>
        <v>5</v>
      </c>
      <c r="D876" t="str">
        <f t="shared" si="27"/>
        <v>MDF Factory5</v>
      </c>
      <c r="E876">
        <v>10016624.859999999</v>
      </c>
    </row>
    <row r="877" spans="1:5" x14ac:dyDescent="0.3">
      <c r="A877" t="s">
        <v>73</v>
      </c>
      <c r="B877">
        <v>6</v>
      </c>
      <c r="C877">
        <f t="shared" si="26"/>
        <v>6</v>
      </c>
      <c r="D877" t="str">
        <f t="shared" si="27"/>
        <v>MDF Factory6</v>
      </c>
      <c r="E877">
        <v>7331999.9999999991</v>
      </c>
    </row>
    <row r="878" spans="1:5" x14ac:dyDescent="0.3">
      <c r="A878" t="s">
        <v>73</v>
      </c>
      <c r="B878">
        <v>7</v>
      </c>
      <c r="C878">
        <f t="shared" si="26"/>
        <v>7</v>
      </c>
      <c r="D878" t="str">
        <f t="shared" si="27"/>
        <v>MDF Factory7</v>
      </c>
      <c r="E878">
        <v>6000000</v>
      </c>
    </row>
    <row r="879" spans="1:5" x14ac:dyDescent="0.3">
      <c r="A879" t="s">
        <v>73</v>
      </c>
      <c r="B879">
        <v>8</v>
      </c>
      <c r="C879">
        <f t="shared" si="26"/>
        <v>8</v>
      </c>
      <c r="D879" t="str">
        <f t="shared" si="27"/>
        <v>MDF Factory8</v>
      </c>
      <c r="E879">
        <v>11000000</v>
      </c>
    </row>
    <row r="880" spans="1:5" x14ac:dyDescent="0.3">
      <c r="A880" t="s">
        <v>73</v>
      </c>
      <c r="B880">
        <v>9</v>
      </c>
      <c r="C880">
        <f t="shared" si="26"/>
        <v>9</v>
      </c>
      <c r="D880" t="str">
        <f t="shared" si="27"/>
        <v>MDF Factory9</v>
      </c>
      <c r="E880">
        <v>13754630</v>
      </c>
    </row>
    <row r="881" spans="1:5" x14ac:dyDescent="0.3">
      <c r="A881" t="s">
        <v>73</v>
      </c>
      <c r="B881">
        <v>10</v>
      </c>
      <c r="C881">
        <f t="shared" si="26"/>
        <v>10</v>
      </c>
      <c r="D881" t="str">
        <f t="shared" si="27"/>
        <v>MDF Factory10</v>
      </c>
      <c r="E881">
        <v>1488562.75</v>
      </c>
    </row>
    <row r="882" spans="1:5" x14ac:dyDescent="0.3">
      <c r="A882" t="s">
        <v>73</v>
      </c>
      <c r="B882">
        <v>11</v>
      </c>
      <c r="C882">
        <f t="shared" si="26"/>
        <v>11</v>
      </c>
      <c r="D882" t="str">
        <f t="shared" si="27"/>
        <v>MDF Factory11</v>
      </c>
      <c r="E882">
        <v>3000000</v>
      </c>
    </row>
    <row r="883" spans="1:5" x14ac:dyDescent="0.3">
      <c r="A883" t="s">
        <v>266</v>
      </c>
      <c r="B883">
        <v>1</v>
      </c>
      <c r="C883">
        <f t="shared" si="26"/>
        <v>1</v>
      </c>
      <c r="D883" t="str">
        <f t="shared" si="27"/>
        <v>MDF Factory-F.F V.O1</v>
      </c>
      <c r="E883">
        <v>8500000</v>
      </c>
    </row>
    <row r="884" spans="1:5" x14ac:dyDescent="0.3">
      <c r="A884" t="s">
        <v>266</v>
      </c>
      <c r="B884">
        <v>2</v>
      </c>
      <c r="C884">
        <f t="shared" si="26"/>
        <v>2</v>
      </c>
      <c r="D884" t="str">
        <f t="shared" si="27"/>
        <v>MDF Factory-F.F V.O2</v>
      </c>
      <c r="E884">
        <v>7800000</v>
      </c>
    </row>
    <row r="885" spans="1:5" x14ac:dyDescent="0.3">
      <c r="A885" t="s">
        <v>218</v>
      </c>
      <c r="B885">
        <v>1</v>
      </c>
      <c r="C885">
        <f t="shared" si="26"/>
        <v>1</v>
      </c>
      <c r="D885" t="str">
        <f t="shared" si="27"/>
        <v>MDF Factory-Hold Amount release1</v>
      </c>
      <c r="E885">
        <v>2000000</v>
      </c>
    </row>
    <row r="886" spans="1:5" x14ac:dyDescent="0.3">
      <c r="A886" t="s">
        <v>267</v>
      </c>
      <c r="B886">
        <v>1</v>
      </c>
      <c r="C886">
        <f t="shared" si="26"/>
        <v>1</v>
      </c>
      <c r="D886" t="str">
        <f t="shared" si="27"/>
        <v>MDF Factory-Local Fab.1</v>
      </c>
      <c r="E886">
        <v>3500000</v>
      </c>
    </row>
    <row r="887" spans="1:5" x14ac:dyDescent="0.3">
      <c r="A887" t="s">
        <v>73</v>
      </c>
      <c r="B887">
        <v>3</v>
      </c>
      <c r="C887">
        <f t="shared" si="26"/>
        <v>3</v>
      </c>
      <c r="D887" t="str">
        <f t="shared" si="27"/>
        <v>MDF Factory3</v>
      </c>
      <c r="E887">
        <v>7811797.5599999996</v>
      </c>
    </row>
    <row r="888" spans="1:5" x14ac:dyDescent="0.3">
      <c r="A888" t="s">
        <v>73</v>
      </c>
      <c r="B888">
        <v>4</v>
      </c>
      <c r="C888">
        <f t="shared" si="26"/>
        <v>4</v>
      </c>
      <c r="D888" t="str">
        <f t="shared" si="27"/>
        <v>MDF Factory4</v>
      </c>
      <c r="E888">
        <v>9000000</v>
      </c>
    </row>
    <row r="889" spans="1:5" x14ac:dyDescent="0.3">
      <c r="A889" t="s">
        <v>73</v>
      </c>
      <c r="B889">
        <v>5</v>
      </c>
      <c r="C889">
        <f t="shared" si="26"/>
        <v>5</v>
      </c>
      <c r="D889" t="str">
        <f t="shared" si="27"/>
        <v>MDF Factory5</v>
      </c>
      <c r="E889">
        <v>7000000</v>
      </c>
    </row>
    <row r="890" spans="1:5" x14ac:dyDescent="0.3">
      <c r="A890" t="s">
        <v>73</v>
      </c>
      <c r="B890">
        <v>6</v>
      </c>
      <c r="C890">
        <f t="shared" si="26"/>
        <v>6</v>
      </c>
      <c r="D890" t="str">
        <f t="shared" si="27"/>
        <v>MDF Factory6</v>
      </c>
      <c r="E890">
        <v>4000000</v>
      </c>
    </row>
    <row r="891" spans="1:5" x14ac:dyDescent="0.3">
      <c r="A891" t="s">
        <v>73</v>
      </c>
      <c r="B891">
        <v>7</v>
      </c>
      <c r="C891">
        <f t="shared" si="26"/>
        <v>7</v>
      </c>
      <c r="D891" t="str">
        <f t="shared" si="27"/>
        <v>MDF Factory7</v>
      </c>
      <c r="E891">
        <v>40000000</v>
      </c>
    </row>
    <row r="892" spans="1:5" x14ac:dyDescent="0.3">
      <c r="A892" t="s">
        <v>73</v>
      </c>
      <c r="B892">
        <v>8</v>
      </c>
      <c r="C892">
        <f t="shared" si="26"/>
        <v>8</v>
      </c>
      <c r="D892" t="str">
        <f t="shared" si="27"/>
        <v>MDF Factory8</v>
      </c>
      <c r="E892">
        <v>5000000</v>
      </c>
    </row>
    <row r="893" spans="1:5" x14ac:dyDescent="0.3">
      <c r="A893" t="s">
        <v>268</v>
      </c>
      <c r="B893">
        <v>1</v>
      </c>
      <c r="C893">
        <f t="shared" si="26"/>
        <v>1</v>
      </c>
      <c r="D893" t="str">
        <f t="shared" si="27"/>
        <v>MDF Factory solera1</v>
      </c>
      <c r="E893">
        <v>8000000</v>
      </c>
    </row>
    <row r="894" spans="1:5" x14ac:dyDescent="0.3">
      <c r="A894" t="s">
        <v>268</v>
      </c>
      <c r="B894">
        <v>2</v>
      </c>
      <c r="C894">
        <f t="shared" si="26"/>
        <v>2</v>
      </c>
      <c r="D894" t="str">
        <f t="shared" si="27"/>
        <v>MDF Factory solera2</v>
      </c>
      <c r="E894">
        <v>18121000</v>
      </c>
    </row>
    <row r="895" spans="1:5" x14ac:dyDescent="0.3">
      <c r="A895" t="s">
        <v>268</v>
      </c>
      <c r="B895">
        <v>3</v>
      </c>
      <c r="C895">
        <f t="shared" si="26"/>
        <v>3</v>
      </c>
      <c r="D895" t="str">
        <f t="shared" si="27"/>
        <v>MDF Factory solera3</v>
      </c>
      <c r="E895">
        <v>7600000</v>
      </c>
    </row>
    <row r="896" spans="1:5" x14ac:dyDescent="0.3">
      <c r="A896" t="s">
        <v>269</v>
      </c>
      <c r="B896">
        <v>3</v>
      </c>
      <c r="C896">
        <f t="shared" si="26"/>
        <v>3</v>
      </c>
      <c r="D896" t="str">
        <f t="shared" si="27"/>
        <v>MDF Factory-P.O3</v>
      </c>
      <c r="E896">
        <v>23100000</v>
      </c>
    </row>
    <row r="897" spans="1:5" x14ac:dyDescent="0.3">
      <c r="A897" t="s">
        <v>141</v>
      </c>
      <c r="B897">
        <v>1</v>
      </c>
      <c r="C897">
        <f t="shared" si="26"/>
        <v>1</v>
      </c>
      <c r="D897" t="str">
        <f t="shared" si="27"/>
        <v>Mechanical Installation1</v>
      </c>
      <c r="E897">
        <v>15000000</v>
      </c>
    </row>
    <row r="898" spans="1:5" x14ac:dyDescent="0.3">
      <c r="A898" t="s">
        <v>18</v>
      </c>
      <c r="B898">
        <v>1</v>
      </c>
      <c r="C898">
        <f t="shared" si="26"/>
        <v>1</v>
      </c>
      <c r="D898" t="str">
        <f t="shared" si="27"/>
        <v>Mintra1</v>
      </c>
      <c r="E898">
        <v>5500000</v>
      </c>
    </row>
    <row r="899" spans="1:5" x14ac:dyDescent="0.3">
      <c r="A899" t="s">
        <v>18</v>
      </c>
      <c r="B899">
        <v>2</v>
      </c>
      <c r="C899">
        <f t="shared" ref="C899:C962" si="28">ROUNDDOWN(B899,0)</f>
        <v>2</v>
      </c>
      <c r="D899" t="str">
        <f t="shared" ref="D899:D962" si="29">A899&amp;C899</f>
        <v>Mintra2</v>
      </c>
      <c r="E899">
        <v>3000000</v>
      </c>
    </row>
    <row r="900" spans="1:5" x14ac:dyDescent="0.3">
      <c r="A900" t="s">
        <v>18</v>
      </c>
      <c r="B900">
        <v>3</v>
      </c>
      <c r="C900">
        <f t="shared" si="28"/>
        <v>3</v>
      </c>
      <c r="D900" t="str">
        <f t="shared" si="29"/>
        <v>Mintra3</v>
      </c>
      <c r="E900">
        <v>2220782.14</v>
      </c>
    </row>
    <row r="901" spans="1:5" x14ac:dyDescent="0.3">
      <c r="A901" t="s">
        <v>18</v>
      </c>
      <c r="B901">
        <v>4</v>
      </c>
      <c r="C901">
        <f t="shared" si="28"/>
        <v>4</v>
      </c>
      <c r="D901" t="str">
        <f t="shared" si="29"/>
        <v>Mintra4</v>
      </c>
      <c r="E901">
        <v>3500000</v>
      </c>
    </row>
    <row r="902" spans="1:5" x14ac:dyDescent="0.3">
      <c r="A902" t="s">
        <v>18</v>
      </c>
      <c r="B902">
        <v>5</v>
      </c>
      <c r="C902">
        <f t="shared" si="28"/>
        <v>5</v>
      </c>
      <c r="D902" t="str">
        <f t="shared" si="29"/>
        <v>Mintra5</v>
      </c>
      <c r="E902">
        <v>8000000</v>
      </c>
    </row>
    <row r="903" spans="1:5" x14ac:dyDescent="0.3">
      <c r="A903" t="s">
        <v>18</v>
      </c>
      <c r="B903">
        <v>6</v>
      </c>
      <c r="C903">
        <f t="shared" si="28"/>
        <v>6</v>
      </c>
      <c r="D903" t="str">
        <f t="shared" si="29"/>
        <v>Mintra6</v>
      </c>
      <c r="E903">
        <v>6000000</v>
      </c>
    </row>
    <row r="904" spans="1:5" x14ac:dyDescent="0.3">
      <c r="A904" t="s">
        <v>18</v>
      </c>
      <c r="B904">
        <v>7</v>
      </c>
      <c r="C904">
        <f t="shared" si="28"/>
        <v>7</v>
      </c>
      <c r="D904" t="str">
        <f t="shared" si="29"/>
        <v>Mintra7</v>
      </c>
      <c r="E904">
        <v>2005948.91</v>
      </c>
    </row>
    <row r="905" spans="1:5" x14ac:dyDescent="0.3">
      <c r="A905" t="s">
        <v>18</v>
      </c>
      <c r="B905">
        <v>1</v>
      </c>
      <c r="C905">
        <f t="shared" si="28"/>
        <v>1</v>
      </c>
      <c r="D905" t="str">
        <f t="shared" si="29"/>
        <v>Mintra1</v>
      </c>
      <c r="E905">
        <v>10000000</v>
      </c>
    </row>
    <row r="906" spans="1:5" x14ac:dyDescent="0.3">
      <c r="A906" t="s">
        <v>25</v>
      </c>
      <c r="B906">
        <v>1</v>
      </c>
      <c r="C906">
        <f t="shared" si="28"/>
        <v>1</v>
      </c>
      <c r="D906" t="str">
        <f t="shared" si="29"/>
        <v>Mintra-Hanger 1200m21</v>
      </c>
      <c r="E906">
        <v>531998.67000000004</v>
      </c>
    </row>
    <row r="907" spans="1:5" x14ac:dyDescent="0.3">
      <c r="A907" t="s">
        <v>25</v>
      </c>
      <c r="B907">
        <v>2</v>
      </c>
      <c r="C907">
        <f t="shared" si="28"/>
        <v>2</v>
      </c>
      <c r="D907" t="str">
        <f t="shared" si="29"/>
        <v>Mintra-Hanger 1200m22</v>
      </c>
      <c r="E907">
        <v>-6217.18</v>
      </c>
    </row>
    <row r="908" spans="1:5" x14ac:dyDescent="0.3">
      <c r="A908" t="s">
        <v>37</v>
      </c>
      <c r="B908">
        <v>1</v>
      </c>
      <c r="C908">
        <f t="shared" si="28"/>
        <v>1</v>
      </c>
      <c r="D908" t="str">
        <f t="shared" si="29"/>
        <v>Mivida-PK#1401</v>
      </c>
      <c r="E908">
        <v>2533668.0254786685</v>
      </c>
    </row>
    <row r="909" spans="1:5" x14ac:dyDescent="0.3">
      <c r="A909" t="s">
        <v>37</v>
      </c>
      <c r="B909">
        <v>2</v>
      </c>
      <c r="C909">
        <f t="shared" si="28"/>
        <v>2</v>
      </c>
      <c r="D909" t="str">
        <f t="shared" si="29"/>
        <v>Mivida-PK#1402</v>
      </c>
      <c r="E909">
        <v>2620895.13</v>
      </c>
    </row>
    <row r="910" spans="1:5" x14ac:dyDescent="0.3">
      <c r="A910" t="s">
        <v>37</v>
      </c>
      <c r="B910">
        <v>3</v>
      </c>
      <c r="C910">
        <f t="shared" si="28"/>
        <v>3</v>
      </c>
      <c r="D910" t="str">
        <f t="shared" si="29"/>
        <v>Mivida-PK#1403</v>
      </c>
      <c r="E910">
        <v>4070832.3884527981</v>
      </c>
    </row>
    <row r="911" spans="1:5" x14ac:dyDescent="0.3">
      <c r="A911" t="s">
        <v>37</v>
      </c>
      <c r="B911">
        <v>4</v>
      </c>
      <c r="C911">
        <f t="shared" si="28"/>
        <v>4</v>
      </c>
      <c r="D911" t="str">
        <f t="shared" si="29"/>
        <v>Mivida-PK#1404</v>
      </c>
      <c r="E911">
        <v>999645.43982655928</v>
      </c>
    </row>
    <row r="912" spans="1:5" x14ac:dyDescent="0.3">
      <c r="A912" t="s">
        <v>37</v>
      </c>
      <c r="B912">
        <v>5</v>
      </c>
      <c r="C912">
        <f t="shared" si="28"/>
        <v>5</v>
      </c>
      <c r="D912" t="str">
        <f t="shared" si="29"/>
        <v>Mivida-PK#1405</v>
      </c>
      <c r="E912">
        <v>1337507.07</v>
      </c>
    </row>
    <row r="913" spans="1:5" x14ac:dyDescent="0.3">
      <c r="A913" t="s">
        <v>37</v>
      </c>
      <c r="B913">
        <v>6</v>
      </c>
      <c r="C913">
        <f t="shared" si="28"/>
        <v>6</v>
      </c>
      <c r="D913" t="str">
        <f t="shared" si="29"/>
        <v>Mivida-PK#1406</v>
      </c>
      <c r="E913">
        <v>10719905.220000001</v>
      </c>
    </row>
    <row r="914" spans="1:5" x14ac:dyDescent="0.3">
      <c r="A914" t="s">
        <v>37</v>
      </c>
      <c r="B914">
        <v>7</v>
      </c>
      <c r="C914">
        <f t="shared" si="28"/>
        <v>7</v>
      </c>
      <c r="D914" t="str">
        <f t="shared" si="29"/>
        <v>Mivida-PK#1407</v>
      </c>
      <c r="E914">
        <v>6547225.8200000003</v>
      </c>
    </row>
    <row r="915" spans="1:5" x14ac:dyDescent="0.3">
      <c r="A915" t="s">
        <v>37</v>
      </c>
      <c r="B915">
        <v>8</v>
      </c>
      <c r="C915">
        <f t="shared" si="28"/>
        <v>8</v>
      </c>
      <c r="D915" t="str">
        <f t="shared" si="29"/>
        <v>Mivida-PK#1408</v>
      </c>
      <c r="E915">
        <v>4740517.5525118411</v>
      </c>
    </row>
    <row r="916" spans="1:5" x14ac:dyDescent="0.3">
      <c r="A916" t="s">
        <v>37</v>
      </c>
      <c r="B916">
        <v>9</v>
      </c>
      <c r="C916">
        <f t="shared" si="28"/>
        <v>9</v>
      </c>
      <c r="D916" t="str">
        <f t="shared" si="29"/>
        <v>Mivida-PK#1409</v>
      </c>
      <c r="E916">
        <v>4559999.09</v>
      </c>
    </row>
    <row r="917" spans="1:5" x14ac:dyDescent="0.3">
      <c r="A917" t="s">
        <v>37</v>
      </c>
      <c r="B917">
        <v>10</v>
      </c>
      <c r="C917">
        <f t="shared" si="28"/>
        <v>10</v>
      </c>
      <c r="D917" t="str">
        <f t="shared" si="29"/>
        <v>Mivida-PK#14010</v>
      </c>
      <c r="E917">
        <v>5679423.0613567904</v>
      </c>
    </row>
    <row r="918" spans="1:5" x14ac:dyDescent="0.3">
      <c r="A918" t="s">
        <v>37</v>
      </c>
      <c r="B918">
        <v>11</v>
      </c>
      <c r="C918">
        <f t="shared" si="28"/>
        <v>11</v>
      </c>
      <c r="D918" t="str">
        <f t="shared" si="29"/>
        <v>Mivida-PK#14011</v>
      </c>
      <c r="E918">
        <v>2647674.17</v>
      </c>
    </row>
    <row r="919" spans="1:5" x14ac:dyDescent="0.3">
      <c r="A919" t="s">
        <v>37</v>
      </c>
      <c r="B919">
        <v>12</v>
      </c>
      <c r="C919">
        <f t="shared" si="28"/>
        <v>12</v>
      </c>
      <c r="D919" t="str">
        <f t="shared" si="29"/>
        <v>Mivida-PK#14012</v>
      </c>
      <c r="E919">
        <v>4687303.4400000004</v>
      </c>
    </row>
    <row r="920" spans="1:5" x14ac:dyDescent="0.3">
      <c r="A920" t="s">
        <v>37</v>
      </c>
      <c r="B920">
        <v>13</v>
      </c>
      <c r="C920">
        <f t="shared" si="28"/>
        <v>13</v>
      </c>
      <c r="D920" t="str">
        <f t="shared" si="29"/>
        <v>Mivida-PK#14013</v>
      </c>
      <c r="E920">
        <v>1169770.6499999999</v>
      </c>
    </row>
    <row r="921" spans="1:5" x14ac:dyDescent="0.3">
      <c r="A921" t="s">
        <v>37</v>
      </c>
      <c r="B921">
        <v>14</v>
      </c>
      <c r="C921">
        <f t="shared" si="28"/>
        <v>14</v>
      </c>
      <c r="D921" t="str">
        <f t="shared" si="29"/>
        <v>Mivida-PK#14014</v>
      </c>
      <c r="E921">
        <v>7336701.0999999996</v>
      </c>
    </row>
    <row r="922" spans="1:5" x14ac:dyDescent="0.3">
      <c r="A922" t="s">
        <v>37</v>
      </c>
      <c r="B922">
        <v>15</v>
      </c>
      <c r="C922">
        <f t="shared" si="28"/>
        <v>15</v>
      </c>
      <c r="D922" t="str">
        <f t="shared" si="29"/>
        <v>Mivida-PK#14015</v>
      </c>
      <c r="E922">
        <v>10305723.52</v>
      </c>
    </row>
    <row r="923" spans="1:5" x14ac:dyDescent="0.3">
      <c r="A923" t="s">
        <v>37</v>
      </c>
      <c r="B923">
        <v>16</v>
      </c>
      <c r="C923">
        <f t="shared" si="28"/>
        <v>16</v>
      </c>
      <c r="D923" t="str">
        <f t="shared" si="29"/>
        <v>Mivida-PK#14016</v>
      </c>
      <c r="E923">
        <v>10553431.24</v>
      </c>
    </row>
    <row r="924" spans="1:5" x14ac:dyDescent="0.3">
      <c r="A924" t="s">
        <v>37</v>
      </c>
      <c r="B924">
        <v>17</v>
      </c>
      <c r="C924">
        <f t="shared" si="28"/>
        <v>17</v>
      </c>
      <c r="D924" t="str">
        <f t="shared" si="29"/>
        <v>Mivida-PK#14017</v>
      </c>
      <c r="E924">
        <v>11726998.43</v>
      </c>
    </row>
    <row r="925" spans="1:5" x14ac:dyDescent="0.3">
      <c r="A925" t="s">
        <v>37</v>
      </c>
      <c r="B925">
        <v>18</v>
      </c>
      <c r="C925">
        <f t="shared" si="28"/>
        <v>18</v>
      </c>
      <c r="D925" t="str">
        <f t="shared" si="29"/>
        <v>Mivida-PK#14018</v>
      </c>
      <c r="E925">
        <v>3831058.93</v>
      </c>
    </row>
    <row r="926" spans="1:5" x14ac:dyDescent="0.3">
      <c r="A926" t="s">
        <v>37</v>
      </c>
      <c r="B926">
        <v>19</v>
      </c>
      <c r="C926">
        <f t="shared" si="28"/>
        <v>19</v>
      </c>
      <c r="D926" t="str">
        <f t="shared" si="29"/>
        <v>Mivida-PK#14019</v>
      </c>
      <c r="E926">
        <v>8885358.6199999992</v>
      </c>
    </row>
    <row r="927" spans="1:5" x14ac:dyDescent="0.3">
      <c r="A927" t="s">
        <v>37</v>
      </c>
      <c r="B927">
        <v>20</v>
      </c>
      <c r="C927">
        <f t="shared" si="28"/>
        <v>20</v>
      </c>
      <c r="D927" t="str">
        <f t="shared" si="29"/>
        <v>Mivida-PK#14020</v>
      </c>
      <c r="E927">
        <v>5084359.83</v>
      </c>
    </row>
    <row r="928" spans="1:5" x14ac:dyDescent="0.3">
      <c r="A928" t="s">
        <v>37</v>
      </c>
      <c r="B928">
        <v>21</v>
      </c>
      <c r="C928">
        <f t="shared" si="28"/>
        <v>21</v>
      </c>
      <c r="D928" t="str">
        <f t="shared" si="29"/>
        <v>Mivida-PK#14021</v>
      </c>
      <c r="E928">
        <v>8185193.8300000001</v>
      </c>
    </row>
    <row r="929" spans="1:5" x14ac:dyDescent="0.3">
      <c r="A929" t="s">
        <v>37</v>
      </c>
      <c r="B929">
        <v>22</v>
      </c>
      <c r="C929">
        <f t="shared" si="28"/>
        <v>22</v>
      </c>
      <c r="D929" t="str">
        <f t="shared" si="29"/>
        <v>Mivida-PK#14022</v>
      </c>
      <c r="E929">
        <v>4603109.1399999997</v>
      </c>
    </row>
    <row r="930" spans="1:5" x14ac:dyDescent="0.3">
      <c r="A930" t="s">
        <v>37</v>
      </c>
      <c r="B930">
        <v>23</v>
      </c>
      <c r="C930">
        <f t="shared" si="28"/>
        <v>23</v>
      </c>
      <c r="D930" t="str">
        <f t="shared" si="29"/>
        <v>Mivida-PK#14023</v>
      </c>
      <c r="E930">
        <v>3870461.7</v>
      </c>
    </row>
    <row r="931" spans="1:5" x14ac:dyDescent="0.3">
      <c r="A931" t="s">
        <v>37</v>
      </c>
      <c r="B931">
        <v>24</v>
      </c>
      <c r="C931">
        <f t="shared" si="28"/>
        <v>24</v>
      </c>
      <c r="D931" t="str">
        <f t="shared" si="29"/>
        <v>Mivida-PK#14024</v>
      </c>
      <c r="E931">
        <v>3732732.7980726361</v>
      </c>
    </row>
    <row r="932" spans="1:5" x14ac:dyDescent="0.3">
      <c r="A932" t="s">
        <v>37</v>
      </c>
      <c r="B932">
        <v>25</v>
      </c>
      <c r="C932">
        <f t="shared" si="28"/>
        <v>25</v>
      </c>
      <c r="D932" t="str">
        <f t="shared" si="29"/>
        <v>Mivida-PK#14025</v>
      </c>
      <c r="E932">
        <v>9016182.2400000002</v>
      </c>
    </row>
    <row r="933" spans="1:5" x14ac:dyDescent="0.3">
      <c r="A933" t="s">
        <v>37</v>
      </c>
      <c r="B933">
        <v>26</v>
      </c>
      <c r="C933">
        <f t="shared" si="28"/>
        <v>26</v>
      </c>
      <c r="D933" t="str">
        <f t="shared" si="29"/>
        <v>Mivida-PK#14026</v>
      </c>
      <c r="E933">
        <v>3143991.8</v>
      </c>
    </row>
    <row r="934" spans="1:5" x14ac:dyDescent="0.3">
      <c r="A934" t="s">
        <v>37</v>
      </c>
      <c r="B934">
        <v>27</v>
      </c>
      <c r="C934">
        <f t="shared" si="28"/>
        <v>27</v>
      </c>
      <c r="D934" t="str">
        <f t="shared" si="29"/>
        <v>Mivida-PK#14027</v>
      </c>
      <c r="E934">
        <v>5157960.04</v>
      </c>
    </row>
    <row r="935" spans="1:5" x14ac:dyDescent="0.3">
      <c r="A935" t="s">
        <v>176</v>
      </c>
      <c r="B935">
        <v>1</v>
      </c>
      <c r="C935">
        <f t="shared" si="28"/>
        <v>1</v>
      </c>
      <c r="D935" t="str">
        <f t="shared" si="29"/>
        <v>Mivida-PK#140- Social Insurance1</v>
      </c>
      <c r="E935">
        <v>509706.15</v>
      </c>
    </row>
    <row r="936" spans="1:5" x14ac:dyDescent="0.3">
      <c r="A936" t="s">
        <v>176</v>
      </c>
      <c r="B936">
        <v>2</v>
      </c>
      <c r="C936">
        <f t="shared" si="28"/>
        <v>2</v>
      </c>
      <c r="D936" t="str">
        <f t="shared" si="29"/>
        <v>Mivida-PK#140- Social Insurance2</v>
      </c>
      <c r="E936">
        <v>1677431</v>
      </c>
    </row>
    <row r="937" spans="1:5" x14ac:dyDescent="0.3">
      <c r="A937" t="s">
        <v>176</v>
      </c>
      <c r="B937">
        <v>3</v>
      </c>
      <c r="C937">
        <f t="shared" si="28"/>
        <v>3</v>
      </c>
      <c r="D937" t="str">
        <f t="shared" si="29"/>
        <v>Mivida-PK#140- Social Insurance3</v>
      </c>
      <c r="E937">
        <v>596538.75</v>
      </c>
    </row>
    <row r="938" spans="1:5" x14ac:dyDescent="0.3">
      <c r="A938" t="s">
        <v>176</v>
      </c>
      <c r="B938">
        <v>4</v>
      </c>
      <c r="C938">
        <f t="shared" si="28"/>
        <v>4</v>
      </c>
      <c r="D938" t="str">
        <f t="shared" si="29"/>
        <v>Mivida-PK#140- Social Insurance4</v>
      </c>
      <c r="E938">
        <v>908034.47</v>
      </c>
    </row>
    <row r="939" spans="1:5" x14ac:dyDescent="0.3">
      <c r="A939" t="s">
        <v>176</v>
      </c>
      <c r="B939">
        <v>5</v>
      </c>
      <c r="C939">
        <f t="shared" si="28"/>
        <v>5</v>
      </c>
      <c r="D939" t="str">
        <f t="shared" si="29"/>
        <v>Mivida-PK#140- Social Insurance5</v>
      </c>
      <c r="E939">
        <v>1805452.05</v>
      </c>
    </row>
    <row r="940" spans="1:5" x14ac:dyDescent="0.3">
      <c r="A940" t="s">
        <v>176</v>
      </c>
      <c r="B940">
        <v>6</v>
      </c>
      <c r="C940">
        <f t="shared" si="28"/>
        <v>6</v>
      </c>
      <c r="D940" t="str">
        <f t="shared" si="29"/>
        <v>Mivida-PK#140- Social Insurance6</v>
      </c>
      <c r="E940">
        <v>976304.25</v>
      </c>
    </row>
    <row r="941" spans="1:5" x14ac:dyDescent="0.3">
      <c r="A941" t="s">
        <v>176</v>
      </c>
      <c r="B941">
        <v>7</v>
      </c>
      <c r="C941">
        <f t="shared" si="28"/>
        <v>7</v>
      </c>
      <c r="D941" t="str">
        <f t="shared" si="29"/>
        <v>Mivida-PK#140- Social Insurance7</v>
      </c>
      <c r="E941">
        <v>871421.04</v>
      </c>
    </row>
    <row r="942" spans="1:5" x14ac:dyDescent="0.3">
      <c r="A942" t="s">
        <v>176</v>
      </c>
      <c r="B942">
        <v>8</v>
      </c>
      <c r="C942">
        <f t="shared" si="28"/>
        <v>8</v>
      </c>
      <c r="D942" t="str">
        <f t="shared" si="29"/>
        <v>Mivida-PK#140- Social Insurance8</v>
      </c>
      <c r="E942">
        <v>1298461.8899999999</v>
      </c>
    </row>
    <row r="943" spans="1:5" x14ac:dyDescent="0.3">
      <c r="A943" t="s">
        <v>176</v>
      </c>
      <c r="B943">
        <v>9</v>
      </c>
      <c r="C943">
        <f t="shared" si="28"/>
        <v>9</v>
      </c>
      <c r="D943" t="str">
        <f t="shared" si="29"/>
        <v>Mivida-PK#140- Social Insurance9</v>
      </c>
      <c r="E943">
        <v>494886.87</v>
      </c>
    </row>
    <row r="944" spans="1:5" x14ac:dyDescent="0.3">
      <c r="A944" t="s">
        <v>37</v>
      </c>
      <c r="B944">
        <v>1</v>
      </c>
      <c r="C944">
        <f t="shared" si="28"/>
        <v>1</v>
      </c>
      <c r="D944" t="str">
        <f t="shared" si="29"/>
        <v>Mivida-PK#1401</v>
      </c>
      <c r="E944">
        <v>15567604.300000001</v>
      </c>
    </row>
    <row r="945" spans="1:5" x14ac:dyDescent="0.3">
      <c r="A945" t="s">
        <v>37</v>
      </c>
      <c r="B945">
        <v>2</v>
      </c>
      <c r="C945">
        <f t="shared" si="28"/>
        <v>2</v>
      </c>
      <c r="D945" t="str">
        <f t="shared" si="29"/>
        <v>Mivida-PK#1402</v>
      </c>
      <c r="E945">
        <v>7313962.5999999996</v>
      </c>
    </row>
    <row r="946" spans="1:5" x14ac:dyDescent="0.3">
      <c r="A946" t="s">
        <v>94</v>
      </c>
      <c r="B946">
        <v>1</v>
      </c>
      <c r="C946">
        <f t="shared" si="28"/>
        <v>1</v>
      </c>
      <c r="D946" t="str">
        <f t="shared" si="29"/>
        <v>Mivida-PK#1891</v>
      </c>
      <c r="E946">
        <v>18095262.890000001</v>
      </c>
    </row>
    <row r="947" spans="1:5" x14ac:dyDescent="0.3">
      <c r="A947" t="s">
        <v>94</v>
      </c>
      <c r="B947">
        <v>2</v>
      </c>
      <c r="C947">
        <f t="shared" si="28"/>
        <v>2</v>
      </c>
      <c r="D947" t="str">
        <f t="shared" si="29"/>
        <v>Mivida-PK#1892</v>
      </c>
      <c r="E947">
        <v>22529255.879999999</v>
      </c>
    </row>
    <row r="948" spans="1:5" x14ac:dyDescent="0.3">
      <c r="A948" t="s">
        <v>94</v>
      </c>
      <c r="B948">
        <v>3</v>
      </c>
      <c r="C948">
        <f t="shared" si="28"/>
        <v>3</v>
      </c>
      <c r="D948" t="str">
        <f t="shared" si="29"/>
        <v>Mivida-PK#1893</v>
      </c>
      <c r="E948">
        <v>19800407.879999999</v>
      </c>
    </row>
    <row r="949" spans="1:5" x14ac:dyDescent="0.3">
      <c r="A949" t="s">
        <v>94</v>
      </c>
      <c r="B949">
        <v>4</v>
      </c>
      <c r="C949">
        <f t="shared" si="28"/>
        <v>4</v>
      </c>
      <c r="D949" t="str">
        <f t="shared" si="29"/>
        <v>Mivida-PK#1894</v>
      </c>
      <c r="E949">
        <v>27644756.829999998</v>
      </c>
    </row>
    <row r="950" spans="1:5" x14ac:dyDescent="0.3">
      <c r="A950" t="s">
        <v>94</v>
      </c>
      <c r="B950">
        <v>5</v>
      </c>
      <c r="C950">
        <f t="shared" si="28"/>
        <v>5</v>
      </c>
      <c r="D950" t="str">
        <f t="shared" si="29"/>
        <v>Mivida-PK#1895</v>
      </c>
      <c r="E950">
        <v>46638711.450000003</v>
      </c>
    </row>
    <row r="951" spans="1:5" x14ac:dyDescent="0.3">
      <c r="A951" t="s">
        <v>94</v>
      </c>
      <c r="B951">
        <v>6</v>
      </c>
      <c r="C951">
        <f t="shared" si="28"/>
        <v>6</v>
      </c>
      <c r="D951" t="str">
        <f t="shared" si="29"/>
        <v>Mivida-PK#1896</v>
      </c>
      <c r="E951">
        <v>70000000</v>
      </c>
    </row>
    <row r="952" spans="1:5" x14ac:dyDescent="0.3">
      <c r="A952" t="s">
        <v>94</v>
      </c>
      <c r="B952">
        <v>7</v>
      </c>
      <c r="C952">
        <f t="shared" si="28"/>
        <v>7</v>
      </c>
      <c r="D952" t="str">
        <f t="shared" si="29"/>
        <v>Mivida-PK#1897</v>
      </c>
      <c r="E952">
        <v>38664242.890000001</v>
      </c>
    </row>
    <row r="953" spans="1:5" x14ac:dyDescent="0.3">
      <c r="A953" t="s">
        <v>94</v>
      </c>
      <c r="B953">
        <v>8</v>
      </c>
      <c r="C953">
        <f t="shared" si="28"/>
        <v>8</v>
      </c>
      <c r="D953" t="str">
        <f t="shared" si="29"/>
        <v>Mivida-PK#1898</v>
      </c>
      <c r="E953">
        <v>62566272.799999997</v>
      </c>
    </row>
    <row r="954" spans="1:5" x14ac:dyDescent="0.3">
      <c r="A954" t="s">
        <v>94</v>
      </c>
      <c r="B954">
        <v>9</v>
      </c>
      <c r="C954">
        <f t="shared" si="28"/>
        <v>9</v>
      </c>
      <c r="D954" t="str">
        <f t="shared" si="29"/>
        <v>Mivida-PK#1899</v>
      </c>
      <c r="E954">
        <v>37089198</v>
      </c>
    </row>
    <row r="955" spans="1:5" x14ac:dyDescent="0.3">
      <c r="A955" t="s">
        <v>94</v>
      </c>
      <c r="B955">
        <v>10</v>
      </c>
      <c r="C955">
        <f t="shared" si="28"/>
        <v>10</v>
      </c>
      <c r="D955" t="str">
        <f t="shared" si="29"/>
        <v>Mivida-PK#18910</v>
      </c>
      <c r="E955">
        <v>22123110.41</v>
      </c>
    </row>
    <row r="956" spans="1:5" x14ac:dyDescent="0.3">
      <c r="A956" t="s">
        <v>94</v>
      </c>
      <c r="B956">
        <v>11</v>
      </c>
      <c r="C956">
        <f t="shared" si="28"/>
        <v>11</v>
      </c>
      <c r="D956" t="str">
        <f t="shared" si="29"/>
        <v>Mivida-PK#18911</v>
      </c>
      <c r="E956">
        <v>18794302.390000001</v>
      </c>
    </row>
    <row r="957" spans="1:5" x14ac:dyDescent="0.3">
      <c r="A957" t="s">
        <v>94</v>
      </c>
      <c r="B957">
        <v>12</v>
      </c>
      <c r="C957">
        <f t="shared" si="28"/>
        <v>12</v>
      </c>
      <c r="D957" t="str">
        <f t="shared" si="29"/>
        <v>Mivida-PK#18912</v>
      </c>
      <c r="E957">
        <v>16890748.059999999</v>
      </c>
    </row>
    <row r="958" spans="1:5" x14ac:dyDescent="0.3">
      <c r="A958" t="s">
        <v>94</v>
      </c>
      <c r="B958">
        <v>13</v>
      </c>
      <c r="C958">
        <f t="shared" si="28"/>
        <v>13</v>
      </c>
      <c r="D958" t="str">
        <f t="shared" si="29"/>
        <v>Mivida-PK#18913</v>
      </c>
      <c r="E958">
        <v>50032149.109999999</v>
      </c>
    </row>
    <row r="959" spans="1:5" x14ac:dyDescent="0.3">
      <c r="A959" t="s">
        <v>94</v>
      </c>
      <c r="B959">
        <v>14</v>
      </c>
      <c r="C959">
        <f t="shared" si="28"/>
        <v>14</v>
      </c>
      <c r="D959" t="str">
        <f t="shared" si="29"/>
        <v>Mivida-PK#18914</v>
      </c>
      <c r="E959">
        <v>22045664.399999999</v>
      </c>
    </row>
    <row r="960" spans="1:5" x14ac:dyDescent="0.3">
      <c r="A960" t="s">
        <v>94</v>
      </c>
      <c r="B960">
        <v>15</v>
      </c>
      <c r="C960">
        <f t="shared" si="28"/>
        <v>15</v>
      </c>
      <c r="D960" t="str">
        <f t="shared" si="29"/>
        <v>Mivida-PK#18915</v>
      </c>
      <c r="E960">
        <v>20013901.02</v>
      </c>
    </row>
    <row r="961" spans="1:5" x14ac:dyDescent="0.3">
      <c r="A961" t="s">
        <v>94</v>
      </c>
      <c r="B961">
        <v>16</v>
      </c>
      <c r="C961">
        <f t="shared" si="28"/>
        <v>16</v>
      </c>
      <c r="D961" t="str">
        <f t="shared" si="29"/>
        <v>Mivida-PK#18916</v>
      </c>
      <c r="E961">
        <v>22512171.879999999</v>
      </c>
    </row>
    <row r="962" spans="1:5" x14ac:dyDescent="0.3">
      <c r="A962" t="s">
        <v>94</v>
      </c>
      <c r="B962">
        <v>17</v>
      </c>
      <c r="C962">
        <f t="shared" si="28"/>
        <v>17</v>
      </c>
      <c r="D962" t="str">
        <f t="shared" si="29"/>
        <v>Mivida-PK#18917</v>
      </c>
      <c r="E962">
        <v>47104890.056280002</v>
      </c>
    </row>
    <row r="963" spans="1:5" x14ac:dyDescent="0.3">
      <c r="A963" t="s">
        <v>94</v>
      </c>
      <c r="B963">
        <v>18</v>
      </c>
      <c r="C963">
        <f t="shared" ref="C963:C1026" si="30">ROUNDDOWN(B963,0)</f>
        <v>18</v>
      </c>
      <c r="D963" t="str">
        <f t="shared" ref="D963:D1026" si="31">A963&amp;C963</f>
        <v>Mivida-PK#18918</v>
      </c>
      <c r="E963">
        <v>20024965.620000001</v>
      </c>
    </row>
    <row r="964" spans="1:5" x14ac:dyDescent="0.3">
      <c r="A964" t="s">
        <v>94</v>
      </c>
      <c r="B964">
        <v>19</v>
      </c>
      <c r="C964">
        <f t="shared" si="30"/>
        <v>19</v>
      </c>
      <c r="D964" t="str">
        <f t="shared" si="31"/>
        <v>Mivida-PK#18919</v>
      </c>
      <c r="E964">
        <v>23323710.109999999</v>
      </c>
    </row>
    <row r="965" spans="1:5" x14ac:dyDescent="0.3">
      <c r="A965" t="s">
        <v>94</v>
      </c>
      <c r="B965">
        <v>21</v>
      </c>
      <c r="C965">
        <f t="shared" si="30"/>
        <v>21</v>
      </c>
      <c r="D965" t="str">
        <f t="shared" si="31"/>
        <v>Mivida-PK#18921</v>
      </c>
      <c r="E965">
        <v>14476604.629999999</v>
      </c>
    </row>
    <row r="966" spans="1:5" x14ac:dyDescent="0.3">
      <c r="A966" t="s">
        <v>94</v>
      </c>
      <c r="B966">
        <v>22</v>
      </c>
      <c r="C966">
        <f t="shared" si="30"/>
        <v>22</v>
      </c>
      <c r="D966" t="str">
        <f t="shared" si="31"/>
        <v>Mivida-PK#18922</v>
      </c>
      <c r="E966">
        <v>17552608.990000002</v>
      </c>
    </row>
    <row r="967" spans="1:5" x14ac:dyDescent="0.3">
      <c r="A967" t="s">
        <v>94</v>
      </c>
      <c r="B967">
        <v>23</v>
      </c>
      <c r="C967">
        <f t="shared" si="30"/>
        <v>23</v>
      </c>
      <c r="D967" t="str">
        <f t="shared" si="31"/>
        <v>Mivida-PK#18923</v>
      </c>
      <c r="E967">
        <v>14242173.09</v>
      </c>
    </row>
    <row r="968" spans="1:5" x14ac:dyDescent="0.3">
      <c r="A968" t="s">
        <v>94</v>
      </c>
      <c r="B968">
        <v>24</v>
      </c>
      <c r="C968">
        <f t="shared" si="30"/>
        <v>24</v>
      </c>
      <c r="D968" t="str">
        <f t="shared" si="31"/>
        <v>Mivida-PK#18924</v>
      </c>
      <c r="E968">
        <v>13803484.92</v>
      </c>
    </row>
    <row r="969" spans="1:5" x14ac:dyDescent="0.3">
      <c r="A969" t="s">
        <v>94</v>
      </c>
      <c r="B969">
        <v>25</v>
      </c>
      <c r="C969">
        <f t="shared" si="30"/>
        <v>25</v>
      </c>
      <c r="D969" t="str">
        <f t="shared" si="31"/>
        <v>Mivida-PK#18925</v>
      </c>
      <c r="E969">
        <v>28360739.449999999</v>
      </c>
    </row>
    <row r="970" spans="1:5" x14ac:dyDescent="0.3">
      <c r="A970" t="s">
        <v>94</v>
      </c>
      <c r="B970">
        <v>26</v>
      </c>
      <c r="C970">
        <f t="shared" si="30"/>
        <v>26</v>
      </c>
      <c r="D970" t="str">
        <f t="shared" si="31"/>
        <v>Mivida-PK#18926</v>
      </c>
      <c r="E970">
        <v>14177811.26</v>
      </c>
    </row>
    <row r="971" spans="1:5" x14ac:dyDescent="0.3">
      <c r="A971" t="s">
        <v>94</v>
      </c>
      <c r="B971">
        <v>27</v>
      </c>
      <c r="C971">
        <f t="shared" si="30"/>
        <v>27</v>
      </c>
      <c r="D971" t="str">
        <f t="shared" si="31"/>
        <v>Mivida-PK#18927</v>
      </c>
      <c r="E971">
        <v>4389859.04</v>
      </c>
    </row>
    <row r="972" spans="1:5" x14ac:dyDescent="0.3">
      <c r="A972" t="s">
        <v>94</v>
      </c>
      <c r="B972">
        <v>28</v>
      </c>
      <c r="C972">
        <f t="shared" si="30"/>
        <v>28</v>
      </c>
      <c r="D972" t="str">
        <f t="shared" si="31"/>
        <v>Mivida-PK#18928</v>
      </c>
      <c r="E972">
        <v>2409288.21</v>
      </c>
    </row>
    <row r="973" spans="1:5" x14ac:dyDescent="0.3">
      <c r="A973" t="s">
        <v>94</v>
      </c>
      <c r="B973">
        <v>29</v>
      </c>
      <c r="C973">
        <f t="shared" si="30"/>
        <v>29</v>
      </c>
      <c r="D973" t="str">
        <f t="shared" si="31"/>
        <v>Mivida-PK#18929</v>
      </c>
      <c r="E973">
        <v>2690517.47</v>
      </c>
    </row>
    <row r="974" spans="1:5" x14ac:dyDescent="0.3">
      <c r="A974" t="s">
        <v>94</v>
      </c>
      <c r="B974">
        <v>30</v>
      </c>
      <c r="C974">
        <f t="shared" si="30"/>
        <v>30</v>
      </c>
      <c r="D974" t="str">
        <f t="shared" si="31"/>
        <v>Mivida-PK#18930</v>
      </c>
      <c r="E974">
        <v>14412191.120000001</v>
      </c>
    </row>
    <row r="975" spans="1:5" x14ac:dyDescent="0.3">
      <c r="A975" t="s">
        <v>94</v>
      </c>
      <c r="B975">
        <v>20</v>
      </c>
      <c r="C975">
        <f t="shared" si="30"/>
        <v>20</v>
      </c>
      <c r="D975" t="str">
        <f t="shared" si="31"/>
        <v>Mivida-PK#18920</v>
      </c>
      <c r="E975">
        <v>135145955</v>
      </c>
    </row>
    <row r="976" spans="1:5" x14ac:dyDescent="0.3">
      <c r="A976" t="s">
        <v>229</v>
      </c>
      <c r="B976">
        <v>1</v>
      </c>
      <c r="C976">
        <f t="shared" si="30"/>
        <v>1</v>
      </c>
      <c r="D976" t="str">
        <f t="shared" si="31"/>
        <v>Mivida-PK#189 - Social insurance1</v>
      </c>
      <c r="E976">
        <v>5182786.8999999994</v>
      </c>
    </row>
    <row r="977" spans="1:5" x14ac:dyDescent="0.3">
      <c r="A977" t="s">
        <v>94</v>
      </c>
      <c r="B977">
        <v>1</v>
      </c>
      <c r="C977">
        <f t="shared" si="30"/>
        <v>1</v>
      </c>
      <c r="D977" t="str">
        <f t="shared" si="31"/>
        <v>Mivida-PK#1891</v>
      </c>
      <c r="E977">
        <v>99600000</v>
      </c>
    </row>
    <row r="978" spans="1:5" x14ac:dyDescent="0.3">
      <c r="A978" t="s">
        <v>148</v>
      </c>
      <c r="B978">
        <v>1</v>
      </c>
      <c r="C978">
        <f t="shared" si="30"/>
        <v>1</v>
      </c>
      <c r="D978" t="str">
        <f t="shared" si="31"/>
        <v>MOC1</v>
      </c>
      <c r="E978">
        <v>33350000</v>
      </c>
    </row>
    <row r="979" spans="1:5" x14ac:dyDescent="0.3">
      <c r="A979" t="s">
        <v>112</v>
      </c>
      <c r="B979">
        <v>1</v>
      </c>
      <c r="C979">
        <f t="shared" si="30"/>
        <v>1</v>
      </c>
      <c r="D979" t="str">
        <f t="shared" si="31"/>
        <v>New Gas Station1</v>
      </c>
      <c r="E979">
        <v>2201210.4</v>
      </c>
    </row>
    <row r="980" spans="1:5" x14ac:dyDescent="0.3">
      <c r="A980" t="s">
        <v>112</v>
      </c>
      <c r="B980">
        <v>2</v>
      </c>
      <c r="C980">
        <f t="shared" si="30"/>
        <v>2</v>
      </c>
      <c r="D980" t="str">
        <f t="shared" si="31"/>
        <v>New Gas Station2</v>
      </c>
      <c r="E980">
        <v>1419355.25</v>
      </c>
    </row>
    <row r="981" spans="1:5" x14ac:dyDescent="0.3">
      <c r="A981" t="s">
        <v>84</v>
      </c>
      <c r="B981">
        <v>1</v>
      </c>
      <c r="C981">
        <f t="shared" si="30"/>
        <v>1</v>
      </c>
      <c r="D981" t="str">
        <f t="shared" si="31"/>
        <v>New Giza Hospital1</v>
      </c>
      <c r="E981">
        <v>23161171</v>
      </c>
    </row>
    <row r="982" spans="1:5" x14ac:dyDescent="0.3">
      <c r="A982" t="s">
        <v>84</v>
      </c>
      <c r="B982">
        <v>2</v>
      </c>
      <c r="C982">
        <f t="shared" si="30"/>
        <v>2</v>
      </c>
      <c r="D982" t="str">
        <f t="shared" si="31"/>
        <v>New Giza Hospital2</v>
      </c>
      <c r="E982">
        <v>13964209</v>
      </c>
    </row>
    <row r="983" spans="1:5" x14ac:dyDescent="0.3">
      <c r="A983" t="s">
        <v>84</v>
      </c>
      <c r="B983">
        <v>3</v>
      </c>
      <c r="C983">
        <f t="shared" si="30"/>
        <v>3</v>
      </c>
      <c r="D983" t="str">
        <f t="shared" si="31"/>
        <v>New Giza Hospital3</v>
      </c>
      <c r="E983">
        <v>7088017</v>
      </c>
    </row>
    <row r="984" spans="1:5" x14ac:dyDescent="0.3">
      <c r="A984" t="s">
        <v>84</v>
      </c>
      <c r="B984">
        <v>4</v>
      </c>
      <c r="C984">
        <f t="shared" si="30"/>
        <v>4</v>
      </c>
      <c r="D984" t="str">
        <f t="shared" si="31"/>
        <v>New Giza Hospital4</v>
      </c>
      <c r="E984">
        <v>25531752</v>
      </c>
    </row>
    <row r="985" spans="1:5" x14ac:dyDescent="0.3">
      <c r="A985" t="s">
        <v>84</v>
      </c>
      <c r="B985">
        <v>5</v>
      </c>
      <c r="C985">
        <f t="shared" si="30"/>
        <v>5</v>
      </c>
      <c r="D985" t="str">
        <f t="shared" si="31"/>
        <v>New Giza Hospital5</v>
      </c>
      <c r="E985">
        <v>9692684</v>
      </c>
    </row>
    <row r="986" spans="1:5" x14ac:dyDescent="0.3">
      <c r="A986" t="s">
        <v>84</v>
      </c>
      <c r="B986">
        <v>6</v>
      </c>
      <c r="C986">
        <f t="shared" si="30"/>
        <v>6</v>
      </c>
      <c r="D986" t="str">
        <f t="shared" si="31"/>
        <v>New Giza Hospital6</v>
      </c>
      <c r="E986">
        <v>12645886</v>
      </c>
    </row>
    <row r="987" spans="1:5" x14ac:dyDescent="0.3">
      <c r="A987" t="s">
        <v>84</v>
      </c>
      <c r="B987">
        <v>7</v>
      </c>
      <c r="C987">
        <f t="shared" si="30"/>
        <v>7</v>
      </c>
      <c r="D987" t="str">
        <f t="shared" si="31"/>
        <v>New Giza Hospital7</v>
      </c>
      <c r="E987">
        <v>12694720</v>
      </c>
    </row>
    <row r="988" spans="1:5" x14ac:dyDescent="0.3">
      <c r="A988" t="s">
        <v>84</v>
      </c>
      <c r="B988">
        <v>8</v>
      </c>
      <c r="C988">
        <f t="shared" si="30"/>
        <v>8</v>
      </c>
      <c r="D988" t="str">
        <f t="shared" si="31"/>
        <v>New Giza Hospital8</v>
      </c>
      <c r="E988">
        <v>11865059</v>
      </c>
    </row>
    <row r="989" spans="1:5" x14ac:dyDescent="0.3">
      <c r="A989" t="s">
        <v>84</v>
      </c>
      <c r="B989">
        <v>9</v>
      </c>
      <c r="C989">
        <f t="shared" si="30"/>
        <v>9</v>
      </c>
      <c r="D989" t="str">
        <f t="shared" si="31"/>
        <v>New Giza Hospital9</v>
      </c>
      <c r="E989">
        <v>15594713</v>
      </c>
    </row>
    <row r="990" spans="1:5" x14ac:dyDescent="0.3">
      <c r="A990" t="s">
        <v>84</v>
      </c>
      <c r="B990">
        <v>10</v>
      </c>
      <c r="C990">
        <f t="shared" si="30"/>
        <v>10</v>
      </c>
      <c r="D990" t="str">
        <f t="shared" si="31"/>
        <v>New Giza Hospital10</v>
      </c>
      <c r="E990">
        <v>14931468</v>
      </c>
    </row>
    <row r="991" spans="1:5" x14ac:dyDescent="0.3">
      <c r="A991" t="s">
        <v>84</v>
      </c>
      <c r="B991">
        <v>11</v>
      </c>
      <c r="C991">
        <f t="shared" si="30"/>
        <v>11</v>
      </c>
      <c r="D991" t="str">
        <f t="shared" si="31"/>
        <v>New Giza Hospital11</v>
      </c>
      <c r="E991">
        <v>19979218</v>
      </c>
    </row>
    <row r="992" spans="1:5" x14ac:dyDescent="0.3">
      <c r="A992" t="s">
        <v>84</v>
      </c>
      <c r="B992">
        <v>12</v>
      </c>
      <c r="C992">
        <f t="shared" si="30"/>
        <v>12</v>
      </c>
      <c r="D992" t="str">
        <f t="shared" si="31"/>
        <v>New Giza Hospital12</v>
      </c>
      <c r="E992">
        <v>21023839</v>
      </c>
    </row>
    <row r="993" spans="1:5" x14ac:dyDescent="0.3">
      <c r="A993" t="s">
        <v>84</v>
      </c>
      <c r="B993">
        <v>13</v>
      </c>
      <c r="C993">
        <f t="shared" si="30"/>
        <v>13</v>
      </c>
      <c r="D993" t="str">
        <f t="shared" si="31"/>
        <v>New Giza Hospital13</v>
      </c>
      <c r="E993">
        <v>17903308</v>
      </c>
    </row>
    <row r="994" spans="1:5" x14ac:dyDescent="0.3">
      <c r="A994" t="s">
        <v>84</v>
      </c>
      <c r="B994">
        <v>14</v>
      </c>
      <c r="C994">
        <f t="shared" si="30"/>
        <v>14</v>
      </c>
      <c r="D994" t="str">
        <f t="shared" si="31"/>
        <v>New Giza Hospital14</v>
      </c>
      <c r="E994">
        <v>15197022</v>
      </c>
    </row>
    <row r="995" spans="1:5" x14ac:dyDescent="0.3">
      <c r="A995" t="s">
        <v>84</v>
      </c>
      <c r="B995">
        <v>15</v>
      </c>
      <c r="C995">
        <f t="shared" si="30"/>
        <v>15</v>
      </c>
      <c r="D995" t="str">
        <f t="shared" si="31"/>
        <v>New Giza Hospital15</v>
      </c>
      <c r="E995">
        <v>7535461</v>
      </c>
    </row>
    <row r="996" spans="1:5" x14ac:dyDescent="0.3">
      <c r="A996" t="s">
        <v>84</v>
      </c>
      <c r="B996">
        <v>16</v>
      </c>
      <c r="C996">
        <f t="shared" si="30"/>
        <v>16</v>
      </c>
      <c r="D996" t="str">
        <f t="shared" si="31"/>
        <v>New Giza Hospital16</v>
      </c>
      <c r="E996">
        <v>7643976</v>
      </c>
    </row>
    <row r="997" spans="1:5" x14ac:dyDescent="0.3">
      <c r="A997" t="s">
        <v>84</v>
      </c>
      <c r="B997">
        <v>18</v>
      </c>
      <c r="C997">
        <f t="shared" si="30"/>
        <v>18</v>
      </c>
      <c r="D997" t="str">
        <f t="shared" si="31"/>
        <v>New Giza Hospital18</v>
      </c>
      <c r="E997">
        <v>14511461</v>
      </c>
    </row>
    <row r="998" spans="1:5" x14ac:dyDescent="0.3">
      <c r="A998" t="s">
        <v>84</v>
      </c>
      <c r="B998">
        <v>19</v>
      </c>
      <c r="C998">
        <f t="shared" si="30"/>
        <v>19</v>
      </c>
      <c r="D998" t="str">
        <f t="shared" si="31"/>
        <v>New Giza Hospital19</v>
      </c>
      <c r="E998">
        <v>3705542</v>
      </c>
    </row>
    <row r="999" spans="1:5" x14ac:dyDescent="0.3">
      <c r="A999" t="s">
        <v>84</v>
      </c>
      <c r="B999">
        <v>20</v>
      </c>
      <c r="C999">
        <f t="shared" si="30"/>
        <v>20</v>
      </c>
      <c r="D999" t="str">
        <f t="shared" si="31"/>
        <v>New Giza Hospital20</v>
      </c>
      <c r="E999">
        <v>18995740</v>
      </c>
    </row>
    <row r="1000" spans="1:5" x14ac:dyDescent="0.3">
      <c r="A1000" t="s">
        <v>84</v>
      </c>
      <c r="B1000">
        <v>21</v>
      </c>
      <c r="C1000">
        <f t="shared" si="30"/>
        <v>21</v>
      </c>
      <c r="D1000" t="str">
        <f t="shared" si="31"/>
        <v>New Giza Hospital21</v>
      </c>
      <c r="E1000">
        <v>4008305</v>
      </c>
    </row>
    <row r="1001" spans="1:5" x14ac:dyDescent="0.3">
      <c r="A1001" t="s">
        <v>84</v>
      </c>
      <c r="B1001">
        <v>22</v>
      </c>
      <c r="C1001">
        <f t="shared" si="30"/>
        <v>22</v>
      </c>
      <c r="D1001" t="str">
        <f t="shared" si="31"/>
        <v>New Giza Hospital22</v>
      </c>
      <c r="E1001">
        <v>6681249</v>
      </c>
    </row>
    <row r="1002" spans="1:5" x14ac:dyDescent="0.3">
      <c r="A1002" t="s">
        <v>84</v>
      </c>
      <c r="B1002">
        <v>23</v>
      </c>
      <c r="C1002">
        <f t="shared" si="30"/>
        <v>23</v>
      </c>
      <c r="D1002" t="str">
        <f t="shared" si="31"/>
        <v>New Giza Hospital23</v>
      </c>
      <c r="E1002">
        <v>3104562</v>
      </c>
    </row>
    <row r="1003" spans="1:5" x14ac:dyDescent="0.3">
      <c r="A1003" t="s">
        <v>84</v>
      </c>
      <c r="B1003">
        <v>24</v>
      </c>
      <c r="C1003">
        <f t="shared" si="30"/>
        <v>24</v>
      </c>
      <c r="D1003" t="str">
        <f t="shared" si="31"/>
        <v>New Giza Hospital24</v>
      </c>
      <c r="E1003">
        <v>4494905.88</v>
      </c>
    </row>
    <row r="1004" spans="1:5" x14ac:dyDescent="0.3">
      <c r="A1004" t="s">
        <v>84</v>
      </c>
      <c r="B1004">
        <v>25</v>
      </c>
      <c r="C1004">
        <f t="shared" si="30"/>
        <v>25</v>
      </c>
      <c r="D1004" t="str">
        <f t="shared" si="31"/>
        <v>New Giza Hospital25</v>
      </c>
      <c r="E1004">
        <v>10195246</v>
      </c>
    </row>
    <row r="1005" spans="1:5" x14ac:dyDescent="0.3">
      <c r="A1005" t="s">
        <v>84</v>
      </c>
      <c r="B1005">
        <v>26</v>
      </c>
      <c r="C1005">
        <f t="shared" si="30"/>
        <v>26</v>
      </c>
      <c r="D1005" t="str">
        <f t="shared" si="31"/>
        <v>New Giza Hospital26</v>
      </c>
      <c r="E1005">
        <v>2983818.172380954</v>
      </c>
    </row>
    <row r="1006" spans="1:5" x14ac:dyDescent="0.3">
      <c r="A1006" t="s">
        <v>84</v>
      </c>
      <c r="B1006">
        <v>26.1</v>
      </c>
      <c r="C1006">
        <f t="shared" si="30"/>
        <v>26</v>
      </c>
      <c r="D1006" t="str">
        <f t="shared" si="31"/>
        <v>New Giza Hospital26</v>
      </c>
      <c r="E1006">
        <v>15145301</v>
      </c>
    </row>
    <row r="1007" spans="1:5" x14ac:dyDescent="0.3">
      <c r="A1007" t="s">
        <v>84</v>
      </c>
      <c r="B1007">
        <v>27</v>
      </c>
      <c r="C1007">
        <f t="shared" si="30"/>
        <v>27</v>
      </c>
      <c r="D1007" t="str">
        <f t="shared" si="31"/>
        <v>New Giza Hospital27</v>
      </c>
      <c r="E1007">
        <v>2051894</v>
      </c>
    </row>
    <row r="1008" spans="1:5" x14ac:dyDescent="0.3">
      <c r="A1008" t="s">
        <v>84</v>
      </c>
      <c r="B1008">
        <v>28</v>
      </c>
      <c r="C1008">
        <f t="shared" si="30"/>
        <v>28</v>
      </c>
      <c r="D1008" t="str">
        <f t="shared" si="31"/>
        <v>New Giza Hospital28</v>
      </c>
      <c r="E1008">
        <v>5534314</v>
      </c>
    </row>
    <row r="1009" spans="1:5" x14ac:dyDescent="0.3">
      <c r="A1009" t="s">
        <v>84</v>
      </c>
      <c r="B1009">
        <v>1</v>
      </c>
      <c r="C1009">
        <f t="shared" si="30"/>
        <v>1</v>
      </c>
      <c r="D1009" t="str">
        <f t="shared" si="31"/>
        <v>New Giza Hospital1</v>
      </c>
      <c r="E1009">
        <v>73512565</v>
      </c>
    </row>
    <row r="1010" spans="1:5" x14ac:dyDescent="0.3">
      <c r="A1010" t="s">
        <v>84</v>
      </c>
      <c r="B1010">
        <v>1</v>
      </c>
      <c r="C1010">
        <f t="shared" si="30"/>
        <v>1</v>
      </c>
      <c r="D1010" t="str">
        <f t="shared" si="31"/>
        <v>New Giza Hospital1</v>
      </c>
      <c r="E1010">
        <v>15000000</v>
      </c>
    </row>
    <row r="1011" spans="1:5" x14ac:dyDescent="0.3">
      <c r="A1011" t="s">
        <v>84</v>
      </c>
      <c r="B1011">
        <v>2</v>
      </c>
      <c r="C1011">
        <f t="shared" si="30"/>
        <v>2</v>
      </c>
      <c r="D1011" t="str">
        <f t="shared" si="31"/>
        <v>New Giza Hospital2</v>
      </c>
      <c r="E1011">
        <v>2983818.172380954</v>
      </c>
    </row>
    <row r="1012" spans="1:5" x14ac:dyDescent="0.3">
      <c r="A1012" t="s">
        <v>206</v>
      </c>
      <c r="B1012">
        <v>1</v>
      </c>
      <c r="C1012">
        <f t="shared" si="30"/>
        <v>1</v>
      </c>
      <c r="D1012" t="str">
        <f t="shared" si="31"/>
        <v>New Giza Hospital-Social Insurance1</v>
      </c>
      <c r="E1012">
        <v>3128055</v>
      </c>
    </row>
    <row r="1013" spans="1:5" x14ac:dyDescent="0.3">
      <c r="A1013" t="s">
        <v>206</v>
      </c>
      <c r="B1013">
        <v>2</v>
      </c>
      <c r="C1013">
        <f t="shared" si="30"/>
        <v>2</v>
      </c>
      <c r="D1013" t="str">
        <f t="shared" si="31"/>
        <v>New Giza Hospital-Social Insurance2</v>
      </c>
      <c r="E1013">
        <v>4605279</v>
      </c>
    </row>
    <row r="1014" spans="1:5" x14ac:dyDescent="0.3">
      <c r="A1014" t="s">
        <v>206</v>
      </c>
      <c r="B1014">
        <v>3</v>
      </c>
      <c r="C1014">
        <f t="shared" si="30"/>
        <v>3</v>
      </c>
      <c r="D1014" t="str">
        <f t="shared" si="31"/>
        <v>New Giza Hospital-Social Insurance3</v>
      </c>
      <c r="E1014">
        <v>2326029.9476190479</v>
      </c>
    </row>
    <row r="1015" spans="1:5" x14ac:dyDescent="0.3">
      <c r="A1015" t="s">
        <v>206</v>
      </c>
      <c r="B1015">
        <v>4</v>
      </c>
      <c r="C1015">
        <f t="shared" si="30"/>
        <v>4</v>
      </c>
      <c r="D1015" t="str">
        <f t="shared" si="31"/>
        <v>New Giza Hospital-Social Insurance4</v>
      </c>
      <c r="E1015">
        <v>1019222</v>
      </c>
    </row>
    <row r="1016" spans="1:5" x14ac:dyDescent="0.3">
      <c r="A1016" t="s">
        <v>13</v>
      </c>
      <c r="B1016">
        <v>25</v>
      </c>
      <c r="C1016">
        <f t="shared" si="30"/>
        <v>25</v>
      </c>
      <c r="D1016" t="str">
        <f t="shared" si="31"/>
        <v>NGU 225</v>
      </c>
      <c r="E1016">
        <v>2468493.7000000002</v>
      </c>
    </row>
    <row r="1017" spans="1:5" x14ac:dyDescent="0.3">
      <c r="A1017" t="s">
        <v>13</v>
      </c>
      <c r="B1017">
        <v>26</v>
      </c>
      <c r="C1017">
        <f t="shared" si="30"/>
        <v>26</v>
      </c>
      <c r="D1017" t="str">
        <f t="shared" si="31"/>
        <v>NGU 226</v>
      </c>
      <c r="E1017">
        <v>4990186</v>
      </c>
    </row>
    <row r="1018" spans="1:5" x14ac:dyDescent="0.3">
      <c r="A1018" t="s">
        <v>13</v>
      </c>
      <c r="B1018">
        <v>27</v>
      </c>
      <c r="C1018">
        <f t="shared" si="30"/>
        <v>27</v>
      </c>
      <c r="D1018" t="str">
        <f t="shared" si="31"/>
        <v>NGU 227</v>
      </c>
      <c r="E1018">
        <v>2104161</v>
      </c>
    </row>
    <row r="1019" spans="1:5" x14ac:dyDescent="0.3">
      <c r="A1019" t="s">
        <v>183</v>
      </c>
      <c r="B1019">
        <v>1</v>
      </c>
      <c r="C1019">
        <f t="shared" si="30"/>
        <v>1</v>
      </c>
      <c r="D1019" t="str">
        <f t="shared" si="31"/>
        <v>NGU 2 - Retension release1</v>
      </c>
      <c r="E1019">
        <v>313708</v>
      </c>
    </row>
    <row r="1020" spans="1:5" x14ac:dyDescent="0.3">
      <c r="A1020" t="s">
        <v>173</v>
      </c>
      <c r="B1020">
        <v>1</v>
      </c>
      <c r="C1020">
        <f t="shared" si="30"/>
        <v>1</v>
      </c>
      <c r="D1020" t="str">
        <f t="shared" si="31"/>
        <v>Old H1 remaining IPC1</v>
      </c>
      <c r="E1020">
        <v>250000</v>
      </c>
    </row>
    <row r="1021" spans="1:5" x14ac:dyDescent="0.3">
      <c r="A1021" t="s">
        <v>59</v>
      </c>
      <c r="B1021">
        <v>1</v>
      </c>
      <c r="C1021">
        <f t="shared" si="30"/>
        <v>1</v>
      </c>
      <c r="D1021" t="str">
        <f t="shared" si="31"/>
        <v>ORA - ZED1</v>
      </c>
      <c r="E1021">
        <v>9787286.7899999991</v>
      </c>
    </row>
    <row r="1022" spans="1:5" x14ac:dyDescent="0.3">
      <c r="A1022" t="s">
        <v>59</v>
      </c>
      <c r="B1022">
        <v>2</v>
      </c>
      <c r="C1022">
        <f t="shared" si="30"/>
        <v>2</v>
      </c>
      <c r="D1022" t="str">
        <f t="shared" si="31"/>
        <v>ORA - ZED2</v>
      </c>
      <c r="E1022">
        <v>37532508</v>
      </c>
    </row>
    <row r="1023" spans="1:5" x14ac:dyDescent="0.3">
      <c r="A1023" t="s">
        <v>59</v>
      </c>
      <c r="B1023">
        <v>3</v>
      </c>
      <c r="C1023">
        <f t="shared" si="30"/>
        <v>3</v>
      </c>
      <c r="D1023" t="str">
        <f t="shared" si="31"/>
        <v>ORA - ZED3</v>
      </c>
      <c r="E1023">
        <v>27896354</v>
      </c>
    </row>
    <row r="1024" spans="1:5" x14ac:dyDescent="0.3">
      <c r="A1024" t="s">
        <v>59</v>
      </c>
      <c r="B1024">
        <v>4</v>
      </c>
      <c r="C1024">
        <f t="shared" si="30"/>
        <v>4</v>
      </c>
      <c r="D1024" t="str">
        <f t="shared" si="31"/>
        <v>ORA - ZED4</v>
      </c>
      <c r="E1024">
        <v>20888247.392999999</v>
      </c>
    </row>
    <row r="1025" spans="1:5" x14ac:dyDescent="0.3">
      <c r="A1025" t="s">
        <v>59</v>
      </c>
      <c r="B1025">
        <v>5</v>
      </c>
      <c r="C1025">
        <f t="shared" si="30"/>
        <v>5</v>
      </c>
      <c r="D1025" t="str">
        <f t="shared" si="31"/>
        <v>ORA - ZED5</v>
      </c>
      <c r="E1025">
        <v>33744386.153999999</v>
      </c>
    </row>
    <row r="1026" spans="1:5" x14ac:dyDescent="0.3">
      <c r="A1026" t="s">
        <v>59</v>
      </c>
      <c r="B1026">
        <v>6</v>
      </c>
      <c r="C1026">
        <f t="shared" si="30"/>
        <v>6</v>
      </c>
      <c r="D1026" t="str">
        <f t="shared" si="31"/>
        <v>ORA - ZED6</v>
      </c>
      <c r="E1026">
        <v>4374377.1900000004</v>
      </c>
    </row>
    <row r="1027" spans="1:5" x14ac:dyDescent="0.3">
      <c r="A1027" t="s">
        <v>59</v>
      </c>
      <c r="B1027">
        <v>7</v>
      </c>
      <c r="C1027">
        <f t="shared" ref="C1027:C1090" si="32">ROUNDDOWN(B1027,0)</f>
        <v>7</v>
      </c>
      <c r="D1027" t="str">
        <f t="shared" ref="D1027:D1090" si="33">A1027&amp;C1027</f>
        <v>ORA - ZED7</v>
      </c>
      <c r="E1027">
        <v>5782895.7800000003</v>
      </c>
    </row>
    <row r="1028" spans="1:5" x14ac:dyDescent="0.3">
      <c r="A1028" t="s">
        <v>59</v>
      </c>
      <c r="B1028">
        <v>8</v>
      </c>
      <c r="C1028">
        <f t="shared" si="32"/>
        <v>8</v>
      </c>
      <c r="D1028" t="str">
        <f t="shared" si="33"/>
        <v>ORA - ZED8</v>
      </c>
      <c r="E1028">
        <v>24387331.100000001</v>
      </c>
    </row>
    <row r="1029" spans="1:5" x14ac:dyDescent="0.3">
      <c r="A1029" t="s">
        <v>59</v>
      </c>
      <c r="B1029">
        <v>9</v>
      </c>
      <c r="C1029">
        <f t="shared" si="32"/>
        <v>9</v>
      </c>
      <c r="D1029" t="str">
        <f t="shared" si="33"/>
        <v>ORA - ZED9</v>
      </c>
      <c r="E1029">
        <v>22624923.969999999</v>
      </c>
    </row>
    <row r="1030" spans="1:5" x14ac:dyDescent="0.3">
      <c r="A1030" t="s">
        <v>59</v>
      </c>
      <c r="B1030">
        <v>10</v>
      </c>
      <c r="C1030">
        <f t="shared" si="32"/>
        <v>10</v>
      </c>
      <c r="D1030" t="str">
        <f t="shared" si="33"/>
        <v>ORA - ZED10</v>
      </c>
      <c r="E1030">
        <v>29047725.550000001</v>
      </c>
    </row>
    <row r="1031" spans="1:5" x14ac:dyDescent="0.3">
      <c r="A1031" t="s">
        <v>59</v>
      </c>
      <c r="B1031">
        <v>20.100000000000001</v>
      </c>
      <c r="C1031">
        <f t="shared" si="32"/>
        <v>20</v>
      </c>
      <c r="D1031" t="str">
        <f t="shared" si="33"/>
        <v>ORA - ZED20</v>
      </c>
      <c r="E1031">
        <v>16483569.189999999</v>
      </c>
    </row>
    <row r="1032" spans="1:5" x14ac:dyDescent="0.3">
      <c r="A1032" t="s">
        <v>59</v>
      </c>
      <c r="B1032">
        <v>21</v>
      </c>
      <c r="C1032">
        <f t="shared" si="32"/>
        <v>21</v>
      </c>
      <c r="D1032" t="str">
        <f t="shared" si="33"/>
        <v>ORA - ZED21</v>
      </c>
      <c r="E1032">
        <v>7443623.5300000003</v>
      </c>
    </row>
    <row r="1033" spans="1:5" x14ac:dyDescent="0.3">
      <c r="A1033" t="s">
        <v>59</v>
      </c>
      <c r="B1033">
        <v>22</v>
      </c>
      <c r="C1033">
        <f t="shared" si="32"/>
        <v>22</v>
      </c>
      <c r="D1033" t="str">
        <f t="shared" si="33"/>
        <v>ORA - ZED22</v>
      </c>
      <c r="E1033">
        <v>8098825.75</v>
      </c>
    </row>
    <row r="1034" spans="1:5" x14ac:dyDescent="0.3">
      <c r="A1034" t="s">
        <v>59</v>
      </c>
      <c r="B1034">
        <v>23</v>
      </c>
      <c r="C1034">
        <f t="shared" si="32"/>
        <v>23</v>
      </c>
      <c r="D1034" t="str">
        <f t="shared" si="33"/>
        <v>ORA - ZED23</v>
      </c>
      <c r="E1034">
        <v>20215840.09</v>
      </c>
    </row>
    <row r="1035" spans="1:5" x14ac:dyDescent="0.3">
      <c r="A1035" t="s">
        <v>59</v>
      </c>
      <c r="B1035">
        <v>24</v>
      </c>
      <c r="C1035">
        <f t="shared" si="32"/>
        <v>24</v>
      </c>
      <c r="D1035" t="str">
        <f t="shared" si="33"/>
        <v>ORA - ZED24</v>
      </c>
      <c r="E1035">
        <v>6648903.3899999997</v>
      </c>
    </row>
    <row r="1036" spans="1:5" x14ac:dyDescent="0.3">
      <c r="A1036" t="s">
        <v>59</v>
      </c>
      <c r="B1036">
        <v>25</v>
      </c>
      <c r="C1036">
        <f t="shared" si="32"/>
        <v>25</v>
      </c>
      <c r="D1036" t="str">
        <f t="shared" si="33"/>
        <v>ORA - ZED25</v>
      </c>
      <c r="E1036">
        <v>2.0000000000000002E-5</v>
      </c>
    </row>
    <row r="1037" spans="1:5" x14ac:dyDescent="0.3">
      <c r="A1037" t="s">
        <v>59</v>
      </c>
      <c r="B1037">
        <v>26</v>
      </c>
      <c r="C1037">
        <f t="shared" si="32"/>
        <v>26</v>
      </c>
      <c r="D1037" t="str">
        <f t="shared" si="33"/>
        <v>ORA - ZED26</v>
      </c>
      <c r="E1037">
        <v>6863669.1900000004</v>
      </c>
    </row>
    <row r="1038" spans="1:5" x14ac:dyDescent="0.3">
      <c r="A1038" t="s">
        <v>59</v>
      </c>
      <c r="B1038">
        <v>26.1</v>
      </c>
      <c r="C1038">
        <f t="shared" si="32"/>
        <v>26</v>
      </c>
      <c r="D1038" t="str">
        <f t="shared" si="33"/>
        <v>ORA - ZED26</v>
      </c>
      <c r="E1038">
        <v>1824548.9</v>
      </c>
    </row>
    <row r="1039" spans="1:5" x14ac:dyDescent="0.3">
      <c r="A1039" t="s">
        <v>59</v>
      </c>
      <c r="B1039">
        <v>26.2</v>
      </c>
      <c r="C1039">
        <f t="shared" si="32"/>
        <v>26</v>
      </c>
      <c r="D1039" t="str">
        <f t="shared" si="33"/>
        <v>ORA - ZED26</v>
      </c>
      <c r="E1039">
        <v>1119976.03</v>
      </c>
    </row>
    <row r="1040" spans="1:5" x14ac:dyDescent="0.3">
      <c r="A1040" t="s">
        <v>59</v>
      </c>
      <c r="B1040">
        <v>27</v>
      </c>
      <c r="C1040">
        <f t="shared" si="32"/>
        <v>27</v>
      </c>
      <c r="D1040" t="str">
        <f t="shared" si="33"/>
        <v>ORA - ZED27</v>
      </c>
      <c r="E1040">
        <v>8872947.1400000006</v>
      </c>
    </row>
    <row r="1041" spans="1:5" x14ac:dyDescent="0.3">
      <c r="A1041" t="s">
        <v>59</v>
      </c>
      <c r="B1041">
        <v>28</v>
      </c>
      <c r="C1041">
        <f t="shared" si="32"/>
        <v>28</v>
      </c>
      <c r="D1041" t="str">
        <f t="shared" si="33"/>
        <v>ORA - ZED28</v>
      </c>
      <c r="E1041">
        <v>9105384.6999999993</v>
      </c>
    </row>
    <row r="1042" spans="1:5" x14ac:dyDescent="0.3">
      <c r="A1042" t="s">
        <v>59</v>
      </c>
      <c r="B1042">
        <v>29</v>
      </c>
      <c r="C1042">
        <f t="shared" si="32"/>
        <v>29</v>
      </c>
      <c r="D1042" t="str">
        <f t="shared" si="33"/>
        <v>ORA - ZED29</v>
      </c>
      <c r="E1042">
        <v>10687601.99</v>
      </c>
    </row>
    <row r="1043" spans="1:5" x14ac:dyDescent="0.3">
      <c r="A1043" t="s">
        <v>59</v>
      </c>
      <c r="B1043">
        <v>30</v>
      </c>
      <c r="C1043">
        <f t="shared" si="32"/>
        <v>30</v>
      </c>
      <c r="D1043" t="str">
        <f t="shared" si="33"/>
        <v>ORA - ZED30</v>
      </c>
      <c r="E1043">
        <v>11585957.67</v>
      </c>
    </row>
    <row r="1044" spans="1:5" x14ac:dyDescent="0.3">
      <c r="A1044" t="s">
        <v>59</v>
      </c>
      <c r="B1044">
        <v>31</v>
      </c>
      <c r="C1044">
        <f t="shared" si="32"/>
        <v>31</v>
      </c>
      <c r="D1044" t="str">
        <f t="shared" si="33"/>
        <v>ORA - ZED31</v>
      </c>
      <c r="E1044">
        <v>5000000</v>
      </c>
    </row>
    <row r="1045" spans="1:5" x14ac:dyDescent="0.3">
      <c r="A1045" t="s">
        <v>59</v>
      </c>
      <c r="B1045">
        <v>31.1</v>
      </c>
      <c r="C1045">
        <f t="shared" si="32"/>
        <v>31</v>
      </c>
      <c r="D1045" t="str">
        <f t="shared" si="33"/>
        <v>ORA - ZED31</v>
      </c>
      <c r="E1045">
        <v>5253641.2</v>
      </c>
    </row>
    <row r="1046" spans="1:5" x14ac:dyDescent="0.3">
      <c r="A1046" t="s">
        <v>59</v>
      </c>
      <c r="B1046">
        <v>32</v>
      </c>
      <c r="C1046">
        <f t="shared" si="32"/>
        <v>32</v>
      </c>
      <c r="D1046" t="str">
        <f t="shared" si="33"/>
        <v>ORA - ZED32</v>
      </c>
      <c r="E1046">
        <v>8010573.1699999999</v>
      </c>
    </row>
    <row r="1047" spans="1:5" x14ac:dyDescent="0.3">
      <c r="A1047" t="s">
        <v>59</v>
      </c>
      <c r="B1047">
        <v>33</v>
      </c>
      <c r="C1047">
        <f t="shared" si="32"/>
        <v>33</v>
      </c>
      <c r="D1047" t="str">
        <f t="shared" si="33"/>
        <v>ORA - ZED33</v>
      </c>
      <c r="E1047">
        <v>12164893.390000001</v>
      </c>
    </row>
    <row r="1048" spans="1:5" x14ac:dyDescent="0.3">
      <c r="A1048" t="s">
        <v>59</v>
      </c>
      <c r="B1048">
        <v>34</v>
      </c>
      <c r="C1048">
        <f t="shared" si="32"/>
        <v>34</v>
      </c>
      <c r="D1048" t="str">
        <f t="shared" si="33"/>
        <v>ORA - ZED34</v>
      </c>
      <c r="E1048">
        <v>9568963.5</v>
      </c>
    </row>
    <row r="1049" spans="1:5" x14ac:dyDescent="0.3">
      <c r="A1049" t="s">
        <v>59</v>
      </c>
      <c r="B1049">
        <v>35</v>
      </c>
      <c r="C1049">
        <f t="shared" si="32"/>
        <v>35</v>
      </c>
      <c r="D1049" t="str">
        <f t="shared" si="33"/>
        <v>ORA - ZED35</v>
      </c>
      <c r="E1049">
        <v>7391485.2599999998</v>
      </c>
    </row>
    <row r="1050" spans="1:5" x14ac:dyDescent="0.3">
      <c r="A1050" t="s">
        <v>59</v>
      </c>
      <c r="B1050">
        <v>36</v>
      </c>
      <c r="C1050">
        <f t="shared" si="32"/>
        <v>36</v>
      </c>
      <c r="D1050" t="str">
        <f t="shared" si="33"/>
        <v>ORA - ZED36</v>
      </c>
      <c r="E1050">
        <v>7054023.71</v>
      </c>
    </row>
    <row r="1051" spans="1:5" x14ac:dyDescent="0.3">
      <c r="A1051" t="s">
        <v>59</v>
      </c>
      <c r="B1051">
        <v>37</v>
      </c>
      <c r="C1051">
        <f t="shared" si="32"/>
        <v>37</v>
      </c>
      <c r="D1051" t="str">
        <f t="shared" si="33"/>
        <v>ORA - ZED37</v>
      </c>
      <c r="E1051">
        <v>23554316.100000001</v>
      </c>
    </row>
    <row r="1052" spans="1:5" x14ac:dyDescent="0.3">
      <c r="A1052" t="s">
        <v>59</v>
      </c>
      <c r="B1052">
        <v>38</v>
      </c>
      <c r="C1052">
        <f t="shared" si="32"/>
        <v>38</v>
      </c>
      <c r="D1052" t="str">
        <f t="shared" si="33"/>
        <v>ORA - ZED38</v>
      </c>
      <c r="E1052">
        <v>17627053.170000002</v>
      </c>
    </row>
    <row r="1053" spans="1:5" x14ac:dyDescent="0.3">
      <c r="A1053" t="s">
        <v>59</v>
      </c>
      <c r="B1053">
        <v>39</v>
      </c>
      <c r="C1053">
        <f t="shared" si="32"/>
        <v>39</v>
      </c>
      <c r="D1053" t="str">
        <f t="shared" si="33"/>
        <v>ORA - ZED39</v>
      </c>
      <c r="E1053">
        <v>7606231.6299999999</v>
      </c>
    </row>
    <row r="1054" spans="1:5" x14ac:dyDescent="0.3">
      <c r="A1054" t="s">
        <v>59</v>
      </c>
      <c r="B1054">
        <v>40</v>
      </c>
      <c r="C1054">
        <f t="shared" si="32"/>
        <v>40</v>
      </c>
      <c r="D1054" t="str">
        <f t="shared" si="33"/>
        <v>ORA - ZED40</v>
      </c>
      <c r="E1054">
        <v>3717952.37</v>
      </c>
    </row>
    <row r="1055" spans="1:5" x14ac:dyDescent="0.3">
      <c r="A1055" t="s">
        <v>59</v>
      </c>
      <c r="B1055">
        <v>41</v>
      </c>
      <c r="C1055">
        <f t="shared" si="32"/>
        <v>41</v>
      </c>
      <c r="D1055" t="str">
        <f t="shared" si="33"/>
        <v>ORA - ZED41</v>
      </c>
      <c r="E1055">
        <v>4428778.21</v>
      </c>
    </row>
    <row r="1056" spans="1:5" x14ac:dyDescent="0.3">
      <c r="A1056" t="s">
        <v>59</v>
      </c>
      <c r="B1056">
        <v>42</v>
      </c>
      <c r="C1056">
        <f t="shared" si="32"/>
        <v>42</v>
      </c>
      <c r="D1056" t="str">
        <f t="shared" si="33"/>
        <v>ORA - ZED42</v>
      </c>
      <c r="E1056">
        <v>70851.77</v>
      </c>
    </row>
    <row r="1057" spans="1:5" x14ac:dyDescent="0.3">
      <c r="A1057" t="s">
        <v>59</v>
      </c>
      <c r="B1057">
        <v>43</v>
      </c>
      <c r="C1057">
        <f t="shared" si="32"/>
        <v>43</v>
      </c>
      <c r="D1057" t="str">
        <f t="shared" si="33"/>
        <v>ORA - ZED43</v>
      </c>
      <c r="E1057">
        <v>6004454.5300000003</v>
      </c>
    </row>
    <row r="1058" spans="1:5" x14ac:dyDescent="0.3">
      <c r="A1058" t="s">
        <v>199</v>
      </c>
      <c r="B1058">
        <v>1</v>
      </c>
      <c r="C1058">
        <f t="shared" si="32"/>
        <v>1</v>
      </c>
      <c r="D1058" t="str">
        <f t="shared" si="33"/>
        <v>ORA - ZED - Compansation1</v>
      </c>
      <c r="E1058">
        <v>12000000</v>
      </c>
    </row>
    <row r="1059" spans="1:5" x14ac:dyDescent="0.3">
      <c r="A1059" t="s">
        <v>59</v>
      </c>
      <c r="B1059">
        <v>1</v>
      </c>
      <c r="C1059">
        <f t="shared" si="32"/>
        <v>1</v>
      </c>
      <c r="D1059" t="str">
        <f t="shared" si="33"/>
        <v>ORA - ZED1</v>
      </c>
      <c r="E1059">
        <v>91380773</v>
      </c>
    </row>
    <row r="1060" spans="1:5" x14ac:dyDescent="0.3">
      <c r="A1060" t="s">
        <v>104</v>
      </c>
      <c r="B1060">
        <v>1</v>
      </c>
      <c r="C1060">
        <f t="shared" si="32"/>
        <v>1</v>
      </c>
      <c r="D1060" t="str">
        <f t="shared" si="33"/>
        <v>ORA - ZED - Landscape1</v>
      </c>
      <c r="E1060">
        <v>2167633.67</v>
      </c>
    </row>
    <row r="1061" spans="1:5" x14ac:dyDescent="0.3">
      <c r="A1061" t="s">
        <v>104</v>
      </c>
      <c r="B1061">
        <v>2</v>
      </c>
      <c r="C1061">
        <f t="shared" si="32"/>
        <v>2</v>
      </c>
      <c r="D1061" t="str">
        <f t="shared" si="33"/>
        <v>ORA - ZED - Landscape2</v>
      </c>
      <c r="E1061">
        <v>1719649.2</v>
      </c>
    </row>
    <row r="1062" spans="1:5" x14ac:dyDescent="0.3">
      <c r="A1062" t="s">
        <v>104</v>
      </c>
      <c r="B1062">
        <v>3</v>
      </c>
      <c r="C1062">
        <f t="shared" si="32"/>
        <v>3</v>
      </c>
      <c r="D1062" t="str">
        <f t="shared" si="33"/>
        <v>ORA - ZED - Landscape3</v>
      </c>
      <c r="E1062">
        <v>1775205.58</v>
      </c>
    </row>
    <row r="1063" spans="1:5" x14ac:dyDescent="0.3">
      <c r="A1063" t="s">
        <v>104</v>
      </c>
      <c r="B1063">
        <v>4</v>
      </c>
      <c r="C1063">
        <f t="shared" si="32"/>
        <v>4</v>
      </c>
      <c r="D1063" t="str">
        <f t="shared" si="33"/>
        <v>ORA - ZED - Landscape4</v>
      </c>
      <c r="E1063">
        <v>4074938.81</v>
      </c>
    </row>
    <row r="1064" spans="1:5" x14ac:dyDescent="0.3">
      <c r="A1064" t="s">
        <v>104</v>
      </c>
      <c r="B1064">
        <v>5</v>
      </c>
      <c r="C1064">
        <f t="shared" si="32"/>
        <v>5</v>
      </c>
      <c r="D1064" t="str">
        <f t="shared" si="33"/>
        <v>ORA - ZED - Landscape5</v>
      </c>
      <c r="E1064">
        <v>2726488.3</v>
      </c>
    </row>
    <row r="1065" spans="1:5" x14ac:dyDescent="0.3">
      <c r="A1065" t="s">
        <v>104</v>
      </c>
      <c r="B1065">
        <v>6</v>
      </c>
      <c r="C1065">
        <f t="shared" si="32"/>
        <v>6</v>
      </c>
      <c r="D1065" t="str">
        <f t="shared" si="33"/>
        <v>ORA - ZED - Landscape6</v>
      </c>
      <c r="E1065">
        <v>3120690.89</v>
      </c>
    </row>
    <row r="1066" spans="1:5" x14ac:dyDescent="0.3">
      <c r="A1066" t="s">
        <v>104</v>
      </c>
      <c r="B1066">
        <v>7</v>
      </c>
      <c r="C1066">
        <f t="shared" si="32"/>
        <v>7</v>
      </c>
      <c r="D1066" t="str">
        <f t="shared" si="33"/>
        <v>ORA - ZED - Landscape7</v>
      </c>
      <c r="E1066">
        <v>964764.3</v>
      </c>
    </row>
    <row r="1067" spans="1:5" x14ac:dyDescent="0.3">
      <c r="A1067" t="s">
        <v>104</v>
      </c>
      <c r="B1067">
        <v>8</v>
      </c>
      <c r="C1067">
        <f t="shared" si="32"/>
        <v>8</v>
      </c>
      <c r="D1067" t="str">
        <f t="shared" si="33"/>
        <v>ORA - ZED - Landscape8</v>
      </c>
      <c r="E1067">
        <v>5158038.9400000004</v>
      </c>
    </row>
    <row r="1068" spans="1:5" x14ac:dyDescent="0.3">
      <c r="A1068" t="s">
        <v>104</v>
      </c>
      <c r="B1068">
        <v>9</v>
      </c>
      <c r="C1068">
        <f t="shared" si="32"/>
        <v>9</v>
      </c>
      <c r="D1068" t="str">
        <f t="shared" si="33"/>
        <v>ORA - ZED - Landscape9</v>
      </c>
      <c r="E1068">
        <v>3636861</v>
      </c>
    </row>
    <row r="1069" spans="1:5" x14ac:dyDescent="0.3">
      <c r="A1069" t="s">
        <v>104</v>
      </c>
      <c r="B1069">
        <v>9.1</v>
      </c>
      <c r="C1069">
        <f t="shared" si="32"/>
        <v>9</v>
      </c>
      <c r="D1069" t="str">
        <f t="shared" si="33"/>
        <v>ORA - ZED - Landscape9</v>
      </c>
      <c r="E1069">
        <v>226226.97</v>
      </c>
    </row>
    <row r="1070" spans="1:5" x14ac:dyDescent="0.3">
      <c r="A1070" t="s">
        <v>104</v>
      </c>
      <c r="B1070">
        <v>10</v>
      </c>
      <c r="C1070">
        <f t="shared" si="32"/>
        <v>10</v>
      </c>
      <c r="D1070" t="str">
        <f t="shared" si="33"/>
        <v>ORA - ZED - Landscape10</v>
      </c>
      <c r="E1070">
        <v>6562980.7200000007</v>
      </c>
    </row>
    <row r="1071" spans="1:5" x14ac:dyDescent="0.3">
      <c r="A1071" t="s">
        <v>104</v>
      </c>
      <c r="B1071">
        <v>11</v>
      </c>
      <c r="C1071">
        <f t="shared" si="32"/>
        <v>11</v>
      </c>
      <c r="D1071" t="str">
        <f t="shared" si="33"/>
        <v>ORA - ZED - Landscape11</v>
      </c>
      <c r="E1071">
        <v>5312426.17</v>
      </c>
    </row>
    <row r="1072" spans="1:5" x14ac:dyDescent="0.3">
      <c r="A1072" t="s">
        <v>104</v>
      </c>
      <c r="B1072">
        <v>12</v>
      </c>
      <c r="C1072">
        <f t="shared" si="32"/>
        <v>12</v>
      </c>
      <c r="D1072" t="str">
        <f t="shared" si="33"/>
        <v>ORA - ZED - Landscape12</v>
      </c>
      <c r="E1072">
        <v>6030251.4699999997</v>
      </c>
    </row>
    <row r="1073" spans="1:5" x14ac:dyDescent="0.3">
      <c r="A1073" t="s">
        <v>104</v>
      </c>
      <c r="B1073">
        <v>14</v>
      </c>
      <c r="C1073">
        <f t="shared" si="32"/>
        <v>14</v>
      </c>
      <c r="D1073" t="str">
        <f t="shared" si="33"/>
        <v>ORA - ZED - Landscape14</v>
      </c>
      <c r="E1073">
        <v>868255.79</v>
      </c>
    </row>
    <row r="1074" spans="1:5" x14ac:dyDescent="0.3">
      <c r="A1074" t="s">
        <v>104</v>
      </c>
      <c r="B1074">
        <v>15</v>
      </c>
      <c r="C1074">
        <f t="shared" si="32"/>
        <v>15</v>
      </c>
      <c r="D1074" t="str">
        <f t="shared" si="33"/>
        <v>ORA - ZED - Landscape15</v>
      </c>
      <c r="E1074">
        <v>3165189.2</v>
      </c>
    </row>
    <row r="1075" spans="1:5" x14ac:dyDescent="0.3">
      <c r="A1075" t="s">
        <v>104</v>
      </c>
      <c r="B1075">
        <v>16</v>
      </c>
      <c r="C1075">
        <f t="shared" si="32"/>
        <v>16</v>
      </c>
      <c r="D1075" t="str">
        <f t="shared" si="33"/>
        <v>ORA - ZED - Landscape16</v>
      </c>
      <c r="E1075">
        <v>1521916.47</v>
      </c>
    </row>
    <row r="1076" spans="1:5" x14ac:dyDescent="0.3">
      <c r="A1076" t="s">
        <v>104</v>
      </c>
      <c r="B1076">
        <v>17</v>
      </c>
      <c r="C1076">
        <f t="shared" si="32"/>
        <v>17</v>
      </c>
      <c r="D1076" t="str">
        <f t="shared" si="33"/>
        <v>ORA - ZED - Landscape17</v>
      </c>
      <c r="E1076">
        <v>1313619.6599999999</v>
      </c>
    </row>
    <row r="1077" spans="1:5" x14ac:dyDescent="0.3">
      <c r="A1077" t="s">
        <v>104</v>
      </c>
      <c r="B1077">
        <v>18</v>
      </c>
      <c r="C1077">
        <f t="shared" si="32"/>
        <v>18</v>
      </c>
      <c r="D1077" t="str">
        <f t="shared" si="33"/>
        <v>ORA - ZED - Landscape18</v>
      </c>
      <c r="E1077">
        <v>975356.43</v>
      </c>
    </row>
    <row r="1078" spans="1:5" x14ac:dyDescent="0.3">
      <c r="A1078" t="s">
        <v>104</v>
      </c>
      <c r="B1078">
        <v>19</v>
      </c>
      <c r="C1078">
        <f t="shared" si="32"/>
        <v>19</v>
      </c>
      <c r="D1078" t="str">
        <f t="shared" si="33"/>
        <v>ORA - ZED - Landscape19</v>
      </c>
      <c r="E1078">
        <v>618692.48</v>
      </c>
    </row>
    <row r="1079" spans="1:5" x14ac:dyDescent="0.3">
      <c r="A1079" t="s">
        <v>104</v>
      </c>
      <c r="B1079">
        <v>20</v>
      </c>
      <c r="C1079">
        <f t="shared" si="32"/>
        <v>20</v>
      </c>
      <c r="D1079" t="str">
        <f t="shared" si="33"/>
        <v>ORA - ZED - Landscape20</v>
      </c>
      <c r="E1079">
        <v>1177303.8500000001</v>
      </c>
    </row>
    <row r="1080" spans="1:5" x14ac:dyDescent="0.3">
      <c r="A1080" t="s">
        <v>104</v>
      </c>
      <c r="B1080">
        <v>21</v>
      </c>
      <c r="C1080">
        <f t="shared" si="32"/>
        <v>21</v>
      </c>
      <c r="D1080" t="str">
        <f t="shared" si="33"/>
        <v>ORA - ZED - Landscape21</v>
      </c>
      <c r="E1080">
        <v>108767.39</v>
      </c>
    </row>
    <row r="1081" spans="1:5" x14ac:dyDescent="0.3">
      <c r="A1081" t="s">
        <v>104</v>
      </c>
      <c r="B1081">
        <v>1</v>
      </c>
      <c r="C1081">
        <f t="shared" si="32"/>
        <v>1</v>
      </c>
      <c r="D1081" t="str">
        <f t="shared" si="33"/>
        <v>ORA - ZED - Landscape1</v>
      </c>
      <c r="E1081">
        <v>9635108.4000000004</v>
      </c>
    </row>
    <row r="1082" spans="1:5" x14ac:dyDescent="0.3">
      <c r="A1082" t="s">
        <v>59</v>
      </c>
      <c r="B1082">
        <v>2</v>
      </c>
      <c r="C1082">
        <f t="shared" si="32"/>
        <v>2</v>
      </c>
      <c r="D1082" t="str">
        <f t="shared" si="33"/>
        <v>ORA - ZED2</v>
      </c>
      <c r="E1082">
        <v>256451321</v>
      </c>
    </row>
    <row r="1083" spans="1:5" x14ac:dyDescent="0.3">
      <c r="A1083" t="s">
        <v>59</v>
      </c>
      <c r="B1083">
        <v>3</v>
      </c>
      <c r="C1083">
        <f t="shared" si="32"/>
        <v>3</v>
      </c>
      <c r="D1083" t="str">
        <f t="shared" si="33"/>
        <v>ORA - ZED3</v>
      </c>
      <c r="E1083">
        <v>50172571.86300002</v>
      </c>
    </row>
    <row r="1084" spans="1:5" x14ac:dyDescent="0.3">
      <c r="A1084" t="s">
        <v>59</v>
      </c>
      <c r="B1084">
        <v>4</v>
      </c>
      <c r="C1084">
        <f t="shared" si="32"/>
        <v>4</v>
      </c>
      <c r="D1084" t="str">
        <f t="shared" si="33"/>
        <v>ORA - ZED4</v>
      </c>
      <c r="E1084">
        <v>25000000</v>
      </c>
    </row>
    <row r="1085" spans="1:5" x14ac:dyDescent="0.3">
      <c r="A1085" t="s">
        <v>59</v>
      </c>
      <c r="B1085">
        <v>5</v>
      </c>
      <c r="C1085">
        <f t="shared" si="32"/>
        <v>5</v>
      </c>
      <c r="D1085" t="str">
        <f t="shared" si="33"/>
        <v>ORA - ZED5</v>
      </c>
      <c r="E1085">
        <v>50000000</v>
      </c>
    </row>
    <row r="1086" spans="1:5" x14ac:dyDescent="0.3">
      <c r="A1086" t="s">
        <v>59</v>
      </c>
      <c r="B1086">
        <v>6</v>
      </c>
      <c r="C1086">
        <f t="shared" si="32"/>
        <v>6</v>
      </c>
      <c r="D1086" t="str">
        <f t="shared" si="33"/>
        <v>ORA - ZED6</v>
      </c>
      <c r="E1086">
        <v>10000000</v>
      </c>
    </row>
    <row r="1087" spans="1:5" x14ac:dyDescent="0.3">
      <c r="A1087" t="s">
        <v>59</v>
      </c>
      <c r="B1087">
        <v>7</v>
      </c>
      <c r="C1087">
        <f t="shared" si="32"/>
        <v>7</v>
      </c>
      <c r="D1087" t="str">
        <f t="shared" si="33"/>
        <v>ORA - ZED7</v>
      </c>
      <c r="E1087">
        <v>5000000</v>
      </c>
    </row>
    <row r="1088" spans="1:5" x14ac:dyDescent="0.3">
      <c r="A1088" t="s">
        <v>75</v>
      </c>
      <c r="B1088">
        <v>1</v>
      </c>
      <c r="C1088">
        <f t="shared" si="32"/>
        <v>1</v>
      </c>
      <c r="D1088" t="str">
        <f t="shared" si="33"/>
        <v>ORA - ZED - ph.021</v>
      </c>
      <c r="E1088">
        <v>14536704.190000001</v>
      </c>
    </row>
    <row r="1089" spans="1:5" x14ac:dyDescent="0.3">
      <c r="A1089" t="s">
        <v>75</v>
      </c>
      <c r="B1089">
        <v>2</v>
      </c>
      <c r="C1089">
        <f t="shared" si="32"/>
        <v>2</v>
      </c>
      <c r="D1089" t="str">
        <f t="shared" si="33"/>
        <v>ORA - ZED - ph.022</v>
      </c>
      <c r="E1089">
        <v>20471935.629999999</v>
      </c>
    </row>
    <row r="1090" spans="1:5" x14ac:dyDescent="0.3">
      <c r="A1090" t="s">
        <v>75</v>
      </c>
      <c r="B1090">
        <v>3</v>
      </c>
      <c r="C1090">
        <f t="shared" si="32"/>
        <v>3</v>
      </c>
      <c r="D1090" t="str">
        <f t="shared" si="33"/>
        <v>ORA - ZED - ph.023</v>
      </c>
      <c r="E1090">
        <v>9325142.709999999</v>
      </c>
    </row>
    <row r="1091" spans="1:5" x14ac:dyDescent="0.3">
      <c r="A1091" t="s">
        <v>75</v>
      </c>
      <c r="B1091">
        <v>4</v>
      </c>
      <c r="C1091">
        <f t="shared" ref="C1091:C1154" si="34">ROUNDDOWN(B1091,0)</f>
        <v>4</v>
      </c>
      <c r="D1091" t="str">
        <f t="shared" ref="D1091:D1154" si="35">A1091&amp;C1091</f>
        <v>ORA - ZED - ph.024</v>
      </c>
      <c r="E1091">
        <v>28728856.890000001</v>
      </c>
    </row>
    <row r="1092" spans="1:5" x14ac:dyDescent="0.3">
      <c r="A1092" t="s">
        <v>75</v>
      </c>
      <c r="B1092">
        <v>5</v>
      </c>
      <c r="C1092">
        <f t="shared" si="34"/>
        <v>5</v>
      </c>
      <c r="D1092" t="str">
        <f t="shared" si="35"/>
        <v>ORA - ZED - ph.025</v>
      </c>
      <c r="E1092">
        <v>12407121.98</v>
      </c>
    </row>
    <row r="1093" spans="1:5" x14ac:dyDescent="0.3">
      <c r="A1093" t="s">
        <v>75</v>
      </c>
      <c r="B1093">
        <v>6</v>
      </c>
      <c r="C1093">
        <f t="shared" si="34"/>
        <v>6</v>
      </c>
      <c r="D1093" t="str">
        <f t="shared" si="35"/>
        <v>ORA - ZED - ph.026</v>
      </c>
      <c r="E1093">
        <v>16610991.379999999</v>
      </c>
    </row>
    <row r="1094" spans="1:5" x14ac:dyDescent="0.3">
      <c r="A1094" t="s">
        <v>75</v>
      </c>
      <c r="B1094">
        <v>7</v>
      </c>
      <c r="C1094">
        <f t="shared" si="34"/>
        <v>7</v>
      </c>
      <c r="D1094" t="str">
        <f t="shared" si="35"/>
        <v>ORA - ZED - ph.027</v>
      </c>
      <c r="E1094">
        <v>8000000</v>
      </c>
    </row>
    <row r="1095" spans="1:5" x14ac:dyDescent="0.3">
      <c r="A1095" t="s">
        <v>75</v>
      </c>
      <c r="B1095">
        <v>7.1</v>
      </c>
      <c r="C1095">
        <f t="shared" si="34"/>
        <v>7</v>
      </c>
      <c r="D1095" t="str">
        <f t="shared" si="35"/>
        <v>ORA - ZED - ph.027</v>
      </c>
      <c r="E1095">
        <v>16000000</v>
      </c>
    </row>
    <row r="1096" spans="1:5" x14ac:dyDescent="0.3">
      <c r="A1096" t="s">
        <v>75</v>
      </c>
      <c r="B1096">
        <v>7.2</v>
      </c>
      <c r="C1096">
        <f t="shared" si="34"/>
        <v>7</v>
      </c>
      <c r="D1096" t="str">
        <f t="shared" si="35"/>
        <v>ORA - ZED - ph.027</v>
      </c>
      <c r="E1096">
        <v>8100387.2800000003</v>
      </c>
    </row>
    <row r="1097" spans="1:5" x14ac:dyDescent="0.3">
      <c r="A1097" t="s">
        <v>75</v>
      </c>
      <c r="B1097">
        <v>8</v>
      </c>
      <c r="C1097">
        <f t="shared" si="34"/>
        <v>8</v>
      </c>
      <c r="D1097" t="str">
        <f t="shared" si="35"/>
        <v>ORA - ZED - ph.028</v>
      </c>
      <c r="E1097">
        <v>8595540.370000001</v>
      </c>
    </row>
    <row r="1098" spans="1:5" x14ac:dyDescent="0.3">
      <c r="A1098" t="s">
        <v>75</v>
      </c>
      <c r="B1098">
        <v>9</v>
      </c>
      <c r="C1098">
        <f t="shared" si="34"/>
        <v>9</v>
      </c>
      <c r="D1098" t="str">
        <f t="shared" si="35"/>
        <v>ORA - ZED - ph.029</v>
      </c>
      <c r="E1098">
        <v>7163536.5899999999</v>
      </c>
    </row>
    <row r="1099" spans="1:5" x14ac:dyDescent="0.3">
      <c r="A1099" t="s">
        <v>75</v>
      </c>
      <c r="B1099">
        <v>10</v>
      </c>
      <c r="C1099">
        <f t="shared" si="34"/>
        <v>10</v>
      </c>
      <c r="D1099" t="str">
        <f t="shared" si="35"/>
        <v>ORA - ZED - ph.0210</v>
      </c>
      <c r="E1099">
        <v>20828447.259999998</v>
      </c>
    </row>
    <row r="1100" spans="1:5" x14ac:dyDescent="0.3">
      <c r="A1100" t="s">
        <v>75</v>
      </c>
      <c r="B1100">
        <v>11</v>
      </c>
      <c r="C1100">
        <f t="shared" si="34"/>
        <v>11</v>
      </c>
      <c r="D1100" t="str">
        <f t="shared" si="35"/>
        <v>ORA - ZED - ph.0211</v>
      </c>
      <c r="E1100">
        <v>12170282.5</v>
      </c>
    </row>
    <row r="1101" spans="1:5" x14ac:dyDescent="0.3">
      <c r="A1101" t="s">
        <v>75</v>
      </c>
      <c r="B1101">
        <v>12</v>
      </c>
      <c r="C1101">
        <f t="shared" si="34"/>
        <v>12</v>
      </c>
      <c r="D1101" t="str">
        <f t="shared" si="35"/>
        <v>ORA - ZED - ph.0212</v>
      </c>
      <c r="E1101">
        <v>14759397.949999999</v>
      </c>
    </row>
    <row r="1102" spans="1:5" x14ac:dyDescent="0.3">
      <c r="A1102" t="s">
        <v>75</v>
      </c>
      <c r="B1102">
        <v>13</v>
      </c>
      <c r="C1102">
        <f t="shared" si="34"/>
        <v>13</v>
      </c>
      <c r="D1102" t="str">
        <f t="shared" si="35"/>
        <v>ORA - ZED - ph.0213</v>
      </c>
      <c r="E1102">
        <v>13268244.560000001</v>
      </c>
    </row>
    <row r="1103" spans="1:5" x14ac:dyDescent="0.3">
      <c r="A1103" t="s">
        <v>75</v>
      </c>
      <c r="B1103">
        <v>14</v>
      </c>
      <c r="C1103">
        <f t="shared" si="34"/>
        <v>14</v>
      </c>
      <c r="D1103" t="str">
        <f t="shared" si="35"/>
        <v>ORA - ZED - ph.0214</v>
      </c>
      <c r="E1103">
        <v>15256729.379999999</v>
      </c>
    </row>
    <row r="1104" spans="1:5" x14ac:dyDescent="0.3">
      <c r="A1104" t="s">
        <v>75</v>
      </c>
      <c r="B1104">
        <v>15</v>
      </c>
      <c r="C1104">
        <f t="shared" si="34"/>
        <v>15</v>
      </c>
      <c r="D1104" t="str">
        <f t="shared" si="35"/>
        <v>ORA - ZED - ph.0215</v>
      </c>
      <c r="E1104">
        <v>11384143.67</v>
      </c>
    </row>
    <row r="1105" spans="1:5" x14ac:dyDescent="0.3">
      <c r="A1105" t="s">
        <v>75</v>
      </c>
      <c r="B1105">
        <v>16</v>
      </c>
      <c r="C1105">
        <f t="shared" si="34"/>
        <v>16</v>
      </c>
      <c r="D1105" t="str">
        <f t="shared" si="35"/>
        <v>ORA - ZED - ph.0216</v>
      </c>
      <c r="E1105">
        <v>9858410.9399999995</v>
      </c>
    </row>
    <row r="1106" spans="1:5" x14ac:dyDescent="0.3">
      <c r="A1106" t="s">
        <v>75</v>
      </c>
      <c r="B1106">
        <v>17</v>
      </c>
      <c r="C1106">
        <f t="shared" si="34"/>
        <v>17</v>
      </c>
      <c r="D1106" t="str">
        <f t="shared" si="35"/>
        <v>ORA - ZED - ph.0217</v>
      </c>
      <c r="E1106">
        <v>8988166.120000001</v>
      </c>
    </row>
    <row r="1107" spans="1:5" x14ac:dyDescent="0.3">
      <c r="A1107" t="s">
        <v>75</v>
      </c>
      <c r="B1107">
        <v>18</v>
      </c>
      <c r="C1107">
        <f t="shared" si="34"/>
        <v>18</v>
      </c>
      <c r="D1107" t="str">
        <f t="shared" si="35"/>
        <v>ORA - ZED - ph.0218</v>
      </c>
      <c r="E1107">
        <v>13223027.75</v>
      </c>
    </row>
    <row r="1108" spans="1:5" x14ac:dyDescent="0.3">
      <c r="A1108" t="s">
        <v>75</v>
      </c>
      <c r="B1108">
        <v>19</v>
      </c>
      <c r="C1108">
        <f t="shared" si="34"/>
        <v>19</v>
      </c>
      <c r="D1108" t="str">
        <f t="shared" si="35"/>
        <v>ORA - ZED - ph.0219</v>
      </c>
      <c r="E1108">
        <v>6921352.1099999994</v>
      </c>
    </row>
    <row r="1109" spans="1:5" x14ac:dyDescent="0.3">
      <c r="A1109" t="s">
        <v>75</v>
      </c>
      <c r="B1109">
        <v>20</v>
      </c>
      <c r="C1109">
        <f t="shared" si="34"/>
        <v>20</v>
      </c>
      <c r="D1109" t="str">
        <f t="shared" si="35"/>
        <v>ORA - ZED - ph.0220</v>
      </c>
      <c r="E1109">
        <v>3038540.29</v>
      </c>
    </row>
    <row r="1110" spans="1:5" x14ac:dyDescent="0.3">
      <c r="A1110" t="s">
        <v>75</v>
      </c>
      <c r="B1110">
        <v>21</v>
      </c>
      <c r="C1110">
        <f t="shared" si="34"/>
        <v>21</v>
      </c>
      <c r="D1110" t="str">
        <f t="shared" si="35"/>
        <v>ORA - ZED - ph.0221</v>
      </c>
      <c r="E1110">
        <v>4532160.0600000005</v>
      </c>
    </row>
    <row r="1111" spans="1:5" x14ac:dyDescent="0.3">
      <c r="A1111" t="s">
        <v>75</v>
      </c>
      <c r="B1111">
        <v>22</v>
      </c>
      <c r="C1111">
        <f t="shared" si="34"/>
        <v>22</v>
      </c>
      <c r="D1111" t="str">
        <f t="shared" si="35"/>
        <v>ORA - ZED - ph.0222</v>
      </c>
      <c r="E1111">
        <v>8297638.8200000003</v>
      </c>
    </row>
    <row r="1112" spans="1:5" x14ac:dyDescent="0.3">
      <c r="A1112" t="s">
        <v>75</v>
      </c>
      <c r="B1112">
        <v>23</v>
      </c>
      <c r="C1112">
        <f t="shared" si="34"/>
        <v>23</v>
      </c>
      <c r="D1112" t="str">
        <f t="shared" si="35"/>
        <v>ORA - ZED - ph.0223</v>
      </c>
      <c r="E1112">
        <v>564270</v>
      </c>
    </row>
    <row r="1113" spans="1:5" x14ac:dyDescent="0.3">
      <c r="A1113" t="s">
        <v>75</v>
      </c>
      <c r="B1113">
        <v>24</v>
      </c>
      <c r="C1113">
        <f t="shared" si="34"/>
        <v>24</v>
      </c>
      <c r="D1113" t="str">
        <f t="shared" si="35"/>
        <v>ORA - ZED - ph.0224</v>
      </c>
      <c r="E1113">
        <v>1374587.38</v>
      </c>
    </row>
    <row r="1114" spans="1:5" x14ac:dyDescent="0.3">
      <c r="A1114" t="s">
        <v>75</v>
      </c>
      <c r="B1114">
        <v>25</v>
      </c>
      <c r="C1114">
        <f t="shared" si="34"/>
        <v>25</v>
      </c>
      <c r="D1114" t="str">
        <f t="shared" si="35"/>
        <v>ORA - ZED - ph.0225</v>
      </c>
      <c r="E1114">
        <v>996461.29</v>
      </c>
    </row>
    <row r="1115" spans="1:5" x14ac:dyDescent="0.3">
      <c r="A1115" t="s">
        <v>75</v>
      </c>
      <c r="B1115">
        <v>26</v>
      </c>
      <c r="C1115">
        <f t="shared" si="34"/>
        <v>26</v>
      </c>
      <c r="D1115" t="str">
        <f t="shared" si="35"/>
        <v>ORA - ZED - ph.0226</v>
      </c>
      <c r="E1115">
        <v>2944524.93</v>
      </c>
    </row>
    <row r="1116" spans="1:5" x14ac:dyDescent="0.3">
      <c r="A1116" t="s">
        <v>75</v>
      </c>
      <c r="B1116">
        <v>27</v>
      </c>
      <c r="C1116">
        <f t="shared" si="34"/>
        <v>27</v>
      </c>
      <c r="D1116" t="str">
        <f t="shared" si="35"/>
        <v>ORA - ZED - ph.0227</v>
      </c>
      <c r="E1116">
        <v>5268993.93</v>
      </c>
    </row>
    <row r="1117" spans="1:5" x14ac:dyDescent="0.3">
      <c r="A1117" t="s">
        <v>75</v>
      </c>
      <c r="B1117">
        <v>28</v>
      </c>
      <c r="C1117">
        <f t="shared" si="34"/>
        <v>28</v>
      </c>
      <c r="D1117" t="str">
        <f t="shared" si="35"/>
        <v>ORA - ZED - ph.0228</v>
      </c>
      <c r="E1117">
        <v>1922751.71</v>
      </c>
    </row>
    <row r="1118" spans="1:5" x14ac:dyDescent="0.3">
      <c r="A1118" t="s">
        <v>75</v>
      </c>
      <c r="B1118">
        <v>29</v>
      </c>
      <c r="C1118">
        <f t="shared" si="34"/>
        <v>29</v>
      </c>
      <c r="D1118" t="str">
        <f t="shared" si="35"/>
        <v>ORA - ZED - ph.0229</v>
      </c>
      <c r="E1118">
        <v>5009481.7200000007</v>
      </c>
    </row>
    <row r="1119" spans="1:5" x14ac:dyDescent="0.3">
      <c r="A1119" t="s">
        <v>75</v>
      </c>
      <c r="B1119">
        <v>30</v>
      </c>
      <c r="C1119">
        <f t="shared" si="34"/>
        <v>30</v>
      </c>
      <c r="D1119" t="str">
        <f t="shared" si="35"/>
        <v>ORA - ZED - ph.0230</v>
      </c>
      <c r="E1119">
        <v>73017</v>
      </c>
    </row>
    <row r="1120" spans="1:5" x14ac:dyDescent="0.3">
      <c r="A1120" t="s">
        <v>75</v>
      </c>
      <c r="B1120">
        <v>31</v>
      </c>
      <c r="C1120">
        <f t="shared" si="34"/>
        <v>31</v>
      </c>
      <c r="D1120" t="str">
        <f t="shared" si="35"/>
        <v>ORA - ZED - ph.0231</v>
      </c>
      <c r="E1120">
        <v>3717995</v>
      </c>
    </row>
    <row r="1121" spans="1:5" x14ac:dyDescent="0.3">
      <c r="A1121" t="s">
        <v>75</v>
      </c>
      <c r="B1121">
        <v>32</v>
      </c>
      <c r="C1121">
        <f t="shared" si="34"/>
        <v>32</v>
      </c>
      <c r="D1121" t="str">
        <f t="shared" si="35"/>
        <v>ORA - ZED - ph.0232</v>
      </c>
      <c r="E1121">
        <v>2836390.67</v>
      </c>
    </row>
    <row r="1122" spans="1:5" x14ac:dyDescent="0.3">
      <c r="A1122" t="s">
        <v>75</v>
      </c>
      <c r="B1122">
        <v>33</v>
      </c>
      <c r="C1122">
        <f t="shared" si="34"/>
        <v>33</v>
      </c>
      <c r="D1122" t="str">
        <f t="shared" si="35"/>
        <v>ORA - ZED - ph.0233</v>
      </c>
      <c r="E1122">
        <v>1.0000000000000001E-5</v>
      </c>
    </row>
    <row r="1123" spans="1:5" x14ac:dyDescent="0.3">
      <c r="A1123" t="s">
        <v>75</v>
      </c>
      <c r="B1123">
        <v>34</v>
      </c>
      <c r="C1123">
        <f t="shared" si="34"/>
        <v>34</v>
      </c>
      <c r="D1123" t="str">
        <f t="shared" si="35"/>
        <v>ORA - ZED - ph.0234</v>
      </c>
      <c r="E1123">
        <v>1.0000000000000001E-5</v>
      </c>
    </row>
    <row r="1124" spans="1:5" x14ac:dyDescent="0.3">
      <c r="A1124" t="s">
        <v>75</v>
      </c>
      <c r="B1124">
        <v>35</v>
      </c>
      <c r="C1124">
        <f t="shared" si="34"/>
        <v>35</v>
      </c>
      <c r="D1124" t="str">
        <f t="shared" si="35"/>
        <v>ORA - ZED - ph.0235</v>
      </c>
      <c r="E1124">
        <v>1.0000000000000001E-5</v>
      </c>
    </row>
    <row r="1125" spans="1:5" x14ac:dyDescent="0.3">
      <c r="A1125" t="s">
        <v>75</v>
      </c>
      <c r="B1125">
        <v>36</v>
      </c>
      <c r="C1125">
        <f t="shared" si="34"/>
        <v>36</v>
      </c>
      <c r="D1125" t="str">
        <f t="shared" si="35"/>
        <v>ORA - ZED - ph.0236</v>
      </c>
      <c r="E1125">
        <v>4160916.8</v>
      </c>
    </row>
    <row r="1126" spans="1:5" x14ac:dyDescent="0.3">
      <c r="A1126" t="s">
        <v>75</v>
      </c>
      <c r="B1126">
        <v>37</v>
      </c>
      <c r="C1126">
        <f t="shared" si="34"/>
        <v>37</v>
      </c>
      <c r="D1126" t="str">
        <f t="shared" si="35"/>
        <v>ORA - ZED - ph.0237</v>
      </c>
      <c r="E1126">
        <v>8601492.5600000005</v>
      </c>
    </row>
    <row r="1127" spans="1:5" x14ac:dyDescent="0.3">
      <c r="A1127" t="s">
        <v>75</v>
      </c>
      <c r="B1127">
        <v>38</v>
      </c>
      <c r="C1127">
        <f t="shared" si="34"/>
        <v>38</v>
      </c>
      <c r="D1127" t="str">
        <f t="shared" si="35"/>
        <v>ORA - ZED - ph.0238</v>
      </c>
      <c r="E1127">
        <v>3811960.86</v>
      </c>
    </row>
    <row r="1128" spans="1:5" x14ac:dyDescent="0.3">
      <c r="A1128" t="s">
        <v>217</v>
      </c>
      <c r="B1128">
        <v>1</v>
      </c>
      <c r="C1128">
        <f t="shared" si="34"/>
        <v>1</v>
      </c>
      <c r="D1128" t="str">
        <f t="shared" si="35"/>
        <v>ORA - ZED - ph.02 - Claims1</v>
      </c>
      <c r="E1128">
        <v>25000000</v>
      </c>
    </row>
    <row r="1129" spans="1:5" x14ac:dyDescent="0.3">
      <c r="A1129" t="s">
        <v>217</v>
      </c>
      <c r="B1129">
        <v>2</v>
      </c>
      <c r="C1129">
        <f t="shared" si="34"/>
        <v>2</v>
      </c>
      <c r="D1129" t="str">
        <f t="shared" si="35"/>
        <v>ORA - ZED - ph.02 - Claims2</v>
      </c>
      <c r="E1129">
        <v>12500000</v>
      </c>
    </row>
    <row r="1130" spans="1:5" x14ac:dyDescent="0.3">
      <c r="A1130" t="s">
        <v>75</v>
      </c>
      <c r="B1130">
        <v>1</v>
      </c>
      <c r="C1130">
        <f t="shared" si="34"/>
        <v>1</v>
      </c>
      <c r="D1130" t="str">
        <f t="shared" si="35"/>
        <v>ORA - ZED - ph.021</v>
      </c>
      <c r="E1130">
        <v>25000000</v>
      </c>
    </row>
    <row r="1131" spans="1:5" x14ac:dyDescent="0.3">
      <c r="A1131" t="s">
        <v>75</v>
      </c>
      <c r="B1131">
        <v>2</v>
      </c>
      <c r="C1131">
        <f t="shared" si="34"/>
        <v>2</v>
      </c>
      <c r="D1131" t="str">
        <f t="shared" si="35"/>
        <v>ORA - ZED - ph.022</v>
      </c>
      <c r="E1131">
        <v>15000000</v>
      </c>
    </row>
    <row r="1132" spans="1:5" x14ac:dyDescent="0.3">
      <c r="A1132" t="s">
        <v>75</v>
      </c>
      <c r="B1132">
        <v>3</v>
      </c>
      <c r="C1132">
        <f t="shared" si="34"/>
        <v>3</v>
      </c>
      <c r="D1132" t="str">
        <f t="shared" si="35"/>
        <v>ORA - ZED - ph.023</v>
      </c>
      <c r="E1132">
        <v>3000000</v>
      </c>
    </row>
    <row r="1133" spans="1:5" x14ac:dyDescent="0.3">
      <c r="A1133" t="s">
        <v>75</v>
      </c>
      <c r="B1133">
        <v>4</v>
      </c>
      <c r="C1133">
        <f t="shared" si="34"/>
        <v>4</v>
      </c>
      <c r="D1133" t="str">
        <f t="shared" si="35"/>
        <v>ORA - ZED - ph.024</v>
      </c>
      <c r="E1133">
        <v>26000000</v>
      </c>
    </row>
    <row r="1134" spans="1:5" x14ac:dyDescent="0.3">
      <c r="A1134" t="s">
        <v>219</v>
      </c>
      <c r="B1134">
        <v>1</v>
      </c>
      <c r="C1134">
        <f t="shared" si="34"/>
        <v>1</v>
      </c>
      <c r="D1134" t="str">
        <f t="shared" si="35"/>
        <v>ORA - ZED - Social Insurrance1</v>
      </c>
      <c r="E1134">
        <v>4101935.6</v>
      </c>
    </row>
    <row r="1135" spans="1:5" x14ac:dyDescent="0.3">
      <c r="A1135" t="s">
        <v>49</v>
      </c>
      <c r="B1135">
        <v>1</v>
      </c>
      <c r="C1135">
        <f t="shared" si="34"/>
        <v>1</v>
      </c>
      <c r="D1135" t="str">
        <f t="shared" si="35"/>
        <v>PH.2-El Sewedy Uni. - Enabling1</v>
      </c>
      <c r="E1135">
        <v>2832501.18</v>
      </c>
    </row>
    <row r="1136" spans="1:5" x14ac:dyDescent="0.3">
      <c r="A1136" t="s">
        <v>49</v>
      </c>
      <c r="B1136">
        <v>2</v>
      </c>
      <c r="C1136">
        <f t="shared" si="34"/>
        <v>2</v>
      </c>
      <c r="D1136" t="str">
        <f t="shared" si="35"/>
        <v>PH.2-El Sewedy Uni. - Enabling2</v>
      </c>
      <c r="E1136">
        <v>13318143.890000001</v>
      </c>
    </row>
    <row r="1137" spans="1:5" x14ac:dyDescent="0.3">
      <c r="A1137" t="s">
        <v>49</v>
      </c>
      <c r="B1137">
        <v>3</v>
      </c>
      <c r="C1137">
        <f t="shared" si="34"/>
        <v>3</v>
      </c>
      <c r="D1137" t="str">
        <f t="shared" si="35"/>
        <v>PH.2-El Sewedy Uni. - Enabling3</v>
      </c>
      <c r="E1137">
        <v>17089175.5</v>
      </c>
    </row>
    <row r="1138" spans="1:5" x14ac:dyDescent="0.3">
      <c r="A1138" t="s">
        <v>49</v>
      </c>
      <c r="B1138">
        <v>4</v>
      </c>
      <c r="C1138">
        <f t="shared" si="34"/>
        <v>4</v>
      </c>
      <c r="D1138" t="str">
        <f t="shared" si="35"/>
        <v>PH.2-El Sewedy Uni. - Enabling4</v>
      </c>
      <c r="E1138">
        <v>14773850.810000001</v>
      </c>
    </row>
    <row r="1139" spans="1:5" x14ac:dyDescent="0.3">
      <c r="A1139" t="s">
        <v>49</v>
      </c>
      <c r="B1139">
        <v>5</v>
      </c>
      <c r="C1139">
        <f t="shared" si="34"/>
        <v>5</v>
      </c>
      <c r="D1139" t="str">
        <f t="shared" si="35"/>
        <v>PH.2-El Sewedy Uni. - Enabling5</v>
      </c>
      <c r="E1139">
        <v>2392694.9</v>
      </c>
    </row>
    <row r="1140" spans="1:5" x14ac:dyDescent="0.3">
      <c r="A1140" t="s">
        <v>49</v>
      </c>
      <c r="B1140">
        <v>6</v>
      </c>
      <c r="C1140">
        <f t="shared" si="34"/>
        <v>6</v>
      </c>
      <c r="D1140" t="str">
        <f t="shared" si="35"/>
        <v>PH.2-El Sewedy Uni. - Enabling6</v>
      </c>
      <c r="E1140">
        <v>7788095.2199999997</v>
      </c>
    </row>
    <row r="1141" spans="1:5" x14ac:dyDescent="0.3">
      <c r="A1141" t="s">
        <v>49</v>
      </c>
      <c r="B1141">
        <v>7</v>
      </c>
      <c r="C1141">
        <f t="shared" si="34"/>
        <v>7</v>
      </c>
      <c r="D1141" t="str">
        <f t="shared" si="35"/>
        <v>PH.2-El Sewedy Uni. - Enabling7</v>
      </c>
      <c r="E1141">
        <v>3548357.43</v>
      </c>
    </row>
    <row r="1142" spans="1:5" x14ac:dyDescent="0.3">
      <c r="A1142" t="s">
        <v>49</v>
      </c>
      <c r="B1142">
        <v>8</v>
      </c>
      <c r="C1142">
        <f t="shared" si="34"/>
        <v>8</v>
      </c>
      <c r="D1142" t="str">
        <f t="shared" si="35"/>
        <v>PH.2-El Sewedy Uni. - Enabling8</v>
      </c>
      <c r="E1142">
        <v>1607563.1</v>
      </c>
    </row>
    <row r="1143" spans="1:5" x14ac:dyDescent="0.3">
      <c r="A1143" t="s">
        <v>49</v>
      </c>
      <c r="B1143">
        <v>9</v>
      </c>
      <c r="C1143">
        <f t="shared" si="34"/>
        <v>9</v>
      </c>
      <c r="D1143" t="str">
        <f t="shared" si="35"/>
        <v>PH.2-El Sewedy Uni. - Enabling9</v>
      </c>
      <c r="E1143">
        <v>8739144.8800000008</v>
      </c>
    </row>
    <row r="1144" spans="1:5" x14ac:dyDescent="0.3">
      <c r="A1144" t="s">
        <v>49</v>
      </c>
      <c r="B1144">
        <v>10</v>
      </c>
      <c r="C1144">
        <f t="shared" si="34"/>
        <v>10</v>
      </c>
      <c r="D1144" t="str">
        <f t="shared" si="35"/>
        <v>PH.2-El Sewedy Uni. - Enabling10</v>
      </c>
      <c r="E1144">
        <v>7703511.4100000001</v>
      </c>
    </row>
    <row r="1145" spans="1:5" x14ac:dyDescent="0.3">
      <c r="A1145" t="s">
        <v>198</v>
      </c>
      <c r="B1145">
        <v>1</v>
      </c>
      <c r="C1145">
        <f t="shared" si="34"/>
        <v>1</v>
      </c>
      <c r="D1145" t="str">
        <f t="shared" si="35"/>
        <v>PH.2-El Sewedy Uni. - Enabling - Retention release1</v>
      </c>
      <c r="E1145">
        <v>2972186.2</v>
      </c>
    </row>
    <row r="1146" spans="1:5" x14ac:dyDescent="0.3">
      <c r="A1146" t="s">
        <v>55</v>
      </c>
      <c r="B1146">
        <v>1</v>
      </c>
      <c r="C1146">
        <f t="shared" si="34"/>
        <v>1</v>
      </c>
      <c r="D1146" t="str">
        <f t="shared" si="35"/>
        <v>PH.2-El Sewedy Uni. - Finishes1</v>
      </c>
      <c r="E1146">
        <v>15636298.899999999</v>
      </c>
    </row>
    <row r="1147" spans="1:5" x14ac:dyDescent="0.3">
      <c r="A1147" t="s">
        <v>55</v>
      </c>
      <c r="B1147">
        <v>1.1000000000000001</v>
      </c>
      <c r="C1147">
        <f t="shared" si="34"/>
        <v>1</v>
      </c>
      <c r="D1147" t="str">
        <f t="shared" si="35"/>
        <v>PH.2-El Sewedy Uni. - Finishes1</v>
      </c>
      <c r="E1147">
        <v>20000000</v>
      </c>
    </row>
    <row r="1148" spans="1:5" x14ac:dyDescent="0.3">
      <c r="A1148" t="s">
        <v>55</v>
      </c>
      <c r="B1148">
        <v>2</v>
      </c>
      <c r="C1148">
        <f t="shared" si="34"/>
        <v>2</v>
      </c>
      <c r="D1148" t="str">
        <f t="shared" si="35"/>
        <v>PH.2-El Sewedy Uni. - Finishes2</v>
      </c>
      <c r="E1148">
        <v>5698476.1500000004</v>
      </c>
    </row>
    <row r="1149" spans="1:5" x14ac:dyDescent="0.3">
      <c r="A1149" t="s">
        <v>55</v>
      </c>
      <c r="B1149">
        <v>2.1</v>
      </c>
      <c r="C1149">
        <f t="shared" si="34"/>
        <v>2</v>
      </c>
      <c r="D1149" t="str">
        <f t="shared" si="35"/>
        <v>PH.2-El Sewedy Uni. - Finishes2</v>
      </c>
      <c r="E1149">
        <v>21059913.649999999</v>
      </c>
    </row>
    <row r="1150" spans="1:5" x14ac:dyDescent="0.3">
      <c r="A1150" t="s">
        <v>55</v>
      </c>
      <c r="B1150">
        <v>3</v>
      </c>
      <c r="C1150">
        <f t="shared" si="34"/>
        <v>3</v>
      </c>
      <c r="D1150" t="str">
        <f t="shared" si="35"/>
        <v>PH.2-El Sewedy Uni. - Finishes3</v>
      </c>
      <c r="E1150">
        <v>23262698.800000001</v>
      </c>
    </row>
    <row r="1151" spans="1:5" x14ac:dyDescent="0.3">
      <c r="A1151" t="s">
        <v>55</v>
      </c>
      <c r="B1151">
        <v>4</v>
      </c>
      <c r="C1151">
        <f t="shared" si="34"/>
        <v>4</v>
      </c>
      <c r="D1151" t="str">
        <f t="shared" si="35"/>
        <v>PH.2-El Sewedy Uni. - Finishes4</v>
      </c>
      <c r="E1151">
        <v>18322600.949999999</v>
      </c>
    </row>
    <row r="1152" spans="1:5" x14ac:dyDescent="0.3">
      <c r="A1152" t="s">
        <v>55</v>
      </c>
      <c r="B1152">
        <v>5</v>
      </c>
      <c r="C1152">
        <f t="shared" si="34"/>
        <v>5</v>
      </c>
      <c r="D1152" t="str">
        <f t="shared" si="35"/>
        <v>PH.2-El Sewedy Uni. - Finishes5</v>
      </c>
      <c r="E1152">
        <v>10000000</v>
      </c>
    </row>
    <row r="1153" spans="1:5" x14ac:dyDescent="0.3">
      <c r="A1153" t="s">
        <v>55</v>
      </c>
      <c r="B1153">
        <v>5.0999999999999996</v>
      </c>
      <c r="C1153">
        <f t="shared" si="34"/>
        <v>5</v>
      </c>
      <c r="D1153" t="str">
        <f t="shared" si="35"/>
        <v>PH.2-El Sewedy Uni. - Finishes5</v>
      </c>
      <c r="E1153">
        <v>54006362.979999997</v>
      </c>
    </row>
    <row r="1154" spans="1:5" x14ac:dyDescent="0.3">
      <c r="A1154" t="s">
        <v>55</v>
      </c>
      <c r="B1154">
        <v>6</v>
      </c>
      <c r="C1154">
        <f t="shared" si="34"/>
        <v>6</v>
      </c>
      <c r="D1154" t="str">
        <f t="shared" si="35"/>
        <v>PH.2-El Sewedy Uni. - Finishes6</v>
      </c>
      <c r="E1154">
        <v>8883254.0700000003</v>
      </c>
    </row>
    <row r="1155" spans="1:5" x14ac:dyDescent="0.3">
      <c r="A1155" t="s">
        <v>55</v>
      </c>
      <c r="B1155">
        <v>7</v>
      </c>
      <c r="C1155">
        <f t="shared" ref="C1155:C1218" si="36">ROUNDDOWN(B1155,0)</f>
        <v>7</v>
      </c>
      <c r="D1155" t="str">
        <f t="shared" ref="D1155:D1218" si="37">A1155&amp;C1155</f>
        <v>PH.2-El Sewedy Uni. - Finishes7</v>
      </c>
      <c r="E1155">
        <v>25755604.75</v>
      </c>
    </row>
    <row r="1156" spans="1:5" x14ac:dyDescent="0.3">
      <c r="A1156" t="s">
        <v>55</v>
      </c>
      <c r="B1156">
        <v>8</v>
      </c>
      <c r="C1156">
        <f t="shared" si="36"/>
        <v>8</v>
      </c>
      <c r="D1156" t="str">
        <f t="shared" si="37"/>
        <v>PH.2-El Sewedy Uni. - Finishes8</v>
      </c>
      <c r="E1156">
        <v>25127325.530000001</v>
      </c>
    </row>
    <row r="1157" spans="1:5" x14ac:dyDescent="0.3">
      <c r="A1157" t="s">
        <v>55</v>
      </c>
      <c r="B1157">
        <v>9</v>
      </c>
      <c r="C1157">
        <f t="shared" si="36"/>
        <v>9</v>
      </c>
      <c r="D1157" t="str">
        <f t="shared" si="37"/>
        <v>PH.2-El Sewedy Uni. - Finishes9</v>
      </c>
      <c r="E1157">
        <v>20493846.09</v>
      </c>
    </row>
    <row r="1158" spans="1:5" x14ac:dyDescent="0.3">
      <c r="A1158" t="s">
        <v>55</v>
      </c>
      <c r="B1158">
        <v>10</v>
      </c>
      <c r="C1158">
        <f t="shared" si="36"/>
        <v>10</v>
      </c>
      <c r="D1158" t="str">
        <f t="shared" si="37"/>
        <v>PH.2-El Sewedy Uni. - Finishes10</v>
      </c>
      <c r="E1158">
        <v>9765894.8000000007</v>
      </c>
    </row>
    <row r="1159" spans="1:5" x14ac:dyDescent="0.3">
      <c r="A1159" t="s">
        <v>55</v>
      </c>
      <c r="B1159">
        <v>11</v>
      </c>
      <c r="C1159">
        <f t="shared" si="36"/>
        <v>11</v>
      </c>
      <c r="D1159" t="str">
        <f t="shared" si="37"/>
        <v>PH.2-El Sewedy Uni. - Finishes11</v>
      </c>
      <c r="E1159">
        <v>13851401.630000001</v>
      </c>
    </row>
    <row r="1160" spans="1:5" x14ac:dyDescent="0.3">
      <c r="A1160" t="s">
        <v>55</v>
      </c>
      <c r="B1160">
        <v>12</v>
      </c>
      <c r="C1160">
        <f t="shared" si="36"/>
        <v>12</v>
      </c>
      <c r="D1160" t="str">
        <f t="shared" si="37"/>
        <v>PH.2-El Sewedy Uni. - Finishes12</v>
      </c>
      <c r="E1160">
        <v>23340124.899999999</v>
      </c>
    </row>
    <row r="1161" spans="1:5" x14ac:dyDescent="0.3">
      <c r="A1161" t="s">
        <v>55</v>
      </c>
      <c r="B1161">
        <v>13</v>
      </c>
      <c r="C1161">
        <f t="shared" si="36"/>
        <v>13</v>
      </c>
      <c r="D1161" t="str">
        <f t="shared" si="37"/>
        <v>PH.2-El Sewedy Uni. - Finishes13</v>
      </c>
      <c r="E1161">
        <v>10000000</v>
      </c>
    </row>
    <row r="1162" spans="1:5" x14ac:dyDescent="0.3">
      <c r="A1162" t="s">
        <v>55</v>
      </c>
      <c r="B1162">
        <v>13.1</v>
      </c>
      <c r="C1162">
        <f t="shared" si="36"/>
        <v>13</v>
      </c>
      <c r="D1162" t="str">
        <f t="shared" si="37"/>
        <v>PH.2-El Sewedy Uni. - Finishes13</v>
      </c>
      <c r="E1162">
        <v>5069000</v>
      </c>
    </row>
    <row r="1163" spans="1:5" x14ac:dyDescent="0.3">
      <c r="A1163" t="s">
        <v>55</v>
      </c>
      <c r="B1163">
        <v>13.2</v>
      </c>
      <c r="C1163">
        <f t="shared" si="36"/>
        <v>13</v>
      </c>
      <c r="D1163" t="str">
        <f t="shared" si="37"/>
        <v>PH.2-El Sewedy Uni. - Finishes13</v>
      </c>
      <c r="E1163">
        <v>9.9999999999999995E-7</v>
      </c>
    </row>
    <row r="1164" spans="1:5" x14ac:dyDescent="0.3">
      <c r="A1164" t="s">
        <v>55</v>
      </c>
      <c r="B1164">
        <v>1</v>
      </c>
      <c r="C1164">
        <f t="shared" si="36"/>
        <v>1</v>
      </c>
      <c r="D1164" t="str">
        <f t="shared" si="37"/>
        <v>PH.2-El Sewedy Uni. - Finishes1</v>
      </c>
      <c r="E1164">
        <v>15000000</v>
      </c>
    </row>
    <row r="1165" spans="1:5" x14ac:dyDescent="0.3">
      <c r="A1165" t="s">
        <v>188</v>
      </c>
      <c r="B1165">
        <v>1</v>
      </c>
      <c r="C1165">
        <f t="shared" si="36"/>
        <v>1</v>
      </c>
      <c r="D1165" t="str">
        <f t="shared" si="37"/>
        <v>PH.2-El Sewedy Uni. - Finishes-Social Insurrance1</v>
      </c>
      <c r="E1165">
        <v>1023770.56</v>
      </c>
    </row>
    <row r="1166" spans="1:5" x14ac:dyDescent="0.3">
      <c r="A1166" t="s">
        <v>188</v>
      </c>
      <c r="B1166">
        <v>2</v>
      </c>
      <c r="C1166">
        <f t="shared" si="36"/>
        <v>2</v>
      </c>
      <c r="D1166" t="str">
        <f t="shared" si="37"/>
        <v>PH.2-El Sewedy Uni. - Finishes-Social Insurrance2</v>
      </c>
      <c r="E1166">
        <v>9146959.1999999993</v>
      </c>
    </row>
    <row r="1167" spans="1:5" x14ac:dyDescent="0.3">
      <c r="A1167" t="s">
        <v>188</v>
      </c>
      <c r="B1167">
        <v>3</v>
      </c>
      <c r="C1167">
        <f t="shared" si="36"/>
        <v>3</v>
      </c>
      <c r="D1167" t="str">
        <f t="shared" si="37"/>
        <v>PH.2-El Sewedy Uni. - Finishes-Social Insurrance3</v>
      </c>
      <c r="E1167">
        <v>11400000</v>
      </c>
    </row>
    <row r="1168" spans="1:5" x14ac:dyDescent="0.3">
      <c r="A1168" t="s">
        <v>253</v>
      </c>
      <c r="B1168">
        <v>1</v>
      </c>
      <c r="C1168">
        <f t="shared" si="36"/>
        <v>1</v>
      </c>
      <c r="D1168" t="str">
        <f t="shared" si="37"/>
        <v>PH.2-El Sewedy Uni.1</v>
      </c>
      <c r="E1168">
        <v>31397824</v>
      </c>
    </row>
    <row r="1169" spans="1:5" x14ac:dyDescent="0.3">
      <c r="A1169" t="s">
        <v>253</v>
      </c>
      <c r="B1169">
        <v>2</v>
      </c>
      <c r="C1169">
        <f t="shared" si="36"/>
        <v>2</v>
      </c>
      <c r="D1169" t="str">
        <f t="shared" si="37"/>
        <v>PH.2-El Sewedy Uni.2</v>
      </c>
      <c r="E1169">
        <v>71347886</v>
      </c>
    </row>
    <row r="1170" spans="1:5" x14ac:dyDescent="0.3">
      <c r="A1170" t="s">
        <v>7</v>
      </c>
      <c r="B1170">
        <v>1</v>
      </c>
      <c r="C1170">
        <f t="shared" si="36"/>
        <v>1</v>
      </c>
      <c r="D1170" t="str">
        <f t="shared" si="37"/>
        <v>PI Parks - ELSEWEDY1</v>
      </c>
      <c r="E1170">
        <v>3779007.23</v>
      </c>
    </row>
    <row r="1171" spans="1:5" x14ac:dyDescent="0.3">
      <c r="A1171" t="s">
        <v>7</v>
      </c>
      <c r="B1171">
        <v>2</v>
      </c>
      <c r="C1171">
        <f t="shared" si="36"/>
        <v>2</v>
      </c>
      <c r="D1171" t="str">
        <f t="shared" si="37"/>
        <v>PI Parks - ELSEWEDY2</v>
      </c>
      <c r="E1171">
        <v>3366014.15</v>
      </c>
    </row>
    <row r="1172" spans="1:5" x14ac:dyDescent="0.3">
      <c r="A1172" t="s">
        <v>7</v>
      </c>
      <c r="B1172">
        <v>3</v>
      </c>
      <c r="C1172">
        <f t="shared" si="36"/>
        <v>3</v>
      </c>
      <c r="D1172" t="str">
        <f t="shared" si="37"/>
        <v>PI Parks - ELSEWEDY3</v>
      </c>
      <c r="E1172">
        <v>823701.85</v>
      </c>
    </row>
    <row r="1173" spans="1:5" x14ac:dyDescent="0.3">
      <c r="A1173" t="s">
        <v>7</v>
      </c>
      <c r="B1173">
        <v>4</v>
      </c>
      <c r="C1173">
        <f t="shared" si="36"/>
        <v>4</v>
      </c>
      <c r="D1173" t="str">
        <f t="shared" si="37"/>
        <v>PI Parks - ELSEWEDY4</v>
      </c>
      <c r="E1173">
        <v>2572231.81</v>
      </c>
    </row>
    <row r="1174" spans="1:5" x14ac:dyDescent="0.3">
      <c r="A1174" t="s">
        <v>7</v>
      </c>
      <c r="B1174">
        <v>5</v>
      </c>
      <c r="C1174">
        <f t="shared" si="36"/>
        <v>5</v>
      </c>
      <c r="D1174" t="str">
        <f t="shared" si="37"/>
        <v>PI Parks - ELSEWEDY5</v>
      </c>
      <c r="E1174">
        <v>1175600.49</v>
      </c>
    </row>
    <row r="1175" spans="1:5" x14ac:dyDescent="0.3">
      <c r="A1175" t="s">
        <v>7</v>
      </c>
      <c r="B1175">
        <v>6</v>
      </c>
      <c r="C1175">
        <f t="shared" si="36"/>
        <v>6</v>
      </c>
      <c r="D1175" t="str">
        <f t="shared" si="37"/>
        <v>PI Parks - ELSEWEDY6</v>
      </c>
      <c r="E1175">
        <v>689110.93</v>
      </c>
    </row>
    <row r="1176" spans="1:5" x14ac:dyDescent="0.3">
      <c r="A1176" t="s">
        <v>7</v>
      </c>
      <c r="B1176">
        <v>7</v>
      </c>
      <c r="C1176">
        <f t="shared" si="36"/>
        <v>7</v>
      </c>
      <c r="D1176" t="str">
        <f t="shared" si="37"/>
        <v>PI Parks - ELSEWEDY7</v>
      </c>
      <c r="E1176">
        <v>1209313.47</v>
      </c>
    </row>
    <row r="1177" spans="1:5" x14ac:dyDescent="0.3">
      <c r="A1177" t="s">
        <v>7</v>
      </c>
      <c r="B1177">
        <v>8</v>
      </c>
      <c r="C1177">
        <f t="shared" si="36"/>
        <v>8</v>
      </c>
      <c r="D1177" t="str">
        <f t="shared" si="37"/>
        <v>PI Parks - ELSEWEDY8</v>
      </c>
      <c r="E1177">
        <v>1492654.2</v>
      </c>
    </row>
    <row r="1178" spans="1:5" x14ac:dyDescent="0.3">
      <c r="A1178" t="s">
        <v>7</v>
      </c>
      <c r="B1178">
        <v>9</v>
      </c>
      <c r="C1178">
        <f t="shared" si="36"/>
        <v>9</v>
      </c>
      <c r="D1178" t="str">
        <f t="shared" si="37"/>
        <v>PI Parks - ELSEWEDY9</v>
      </c>
      <c r="E1178">
        <v>1471457.2</v>
      </c>
    </row>
    <row r="1179" spans="1:5" x14ac:dyDescent="0.3">
      <c r="A1179" t="s">
        <v>7</v>
      </c>
      <c r="B1179">
        <v>10</v>
      </c>
      <c r="C1179">
        <f t="shared" si="36"/>
        <v>10</v>
      </c>
      <c r="D1179" t="str">
        <f t="shared" si="37"/>
        <v>PI Parks - ELSEWEDY10</v>
      </c>
      <c r="E1179">
        <v>2470019.34</v>
      </c>
    </row>
    <row r="1180" spans="1:5" x14ac:dyDescent="0.3">
      <c r="A1180" t="s">
        <v>7</v>
      </c>
      <c r="B1180">
        <v>11</v>
      </c>
      <c r="C1180">
        <f t="shared" si="36"/>
        <v>11</v>
      </c>
      <c r="D1180" t="str">
        <f t="shared" si="37"/>
        <v>PI Parks - ELSEWEDY11</v>
      </c>
      <c r="E1180">
        <v>945860.23</v>
      </c>
    </row>
    <row r="1181" spans="1:5" x14ac:dyDescent="0.3">
      <c r="A1181" t="s">
        <v>7</v>
      </c>
      <c r="B1181">
        <v>12</v>
      </c>
      <c r="C1181">
        <f t="shared" si="36"/>
        <v>12</v>
      </c>
      <c r="D1181" t="str">
        <f t="shared" si="37"/>
        <v>PI Parks - ELSEWEDY12</v>
      </c>
      <c r="E1181">
        <v>1347803.37</v>
      </c>
    </row>
    <row r="1182" spans="1:5" x14ac:dyDescent="0.3">
      <c r="A1182" t="s">
        <v>7</v>
      </c>
      <c r="B1182">
        <v>13</v>
      </c>
      <c r="C1182">
        <f t="shared" si="36"/>
        <v>13</v>
      </c>
      <c r="D1182" t="str">
        <f t="shared" si="37"/>
        <v>PI Parks - ELSEWEDY13</v>
      </c>
      <c r="E1182">
        <v>719804.13</v>
      </c>
    </row>
    <row r="1183" spans="1:5" x14ac:dyDescent="0.3">
      <c r="A1183" t="s">
        <v>7</v>
      </c>
      <c r="B1183">
        <v>14</v>
      </c>
      <c r="C1183">
        <f t="shared" si="36"/>
        <v>14</v>
      </c>
      <c r="D1183" t="str">
        <f t="shared" si="37"/>
        <v>PI Parks - ELSEWEDY14</v>
      </c>
      <c r="E1183">
        <v>775351.46</v>
      </c>
    </row>
    <row r="1184" spans="1:5" x14ac:dyDescent="0.3">
      <c r="A1184" t="s">
        <v>7</v>
      </c>
      <c r="B1184">
        <v>15</v>
      </c>
      <c r="C1184">
        <f t="shared" si="36"/>
        <v>15</v>
      </c>
      <c r="D1184" t="str">
        <f t="shared" si="37"/>
        <v>PI Parks - ELSEWEDY15</v>
      </c>
      <c r="E1184">
        <v>4484634.1399999997</v>
      </c>
    </row>
    <row r="1185" spans="1:5" x14ac:dyDescent="0.3">
      <c r="A1185" t="s">
        <v>7</v>
      </c>
      <c r="B1185">
        <v>16</v>
      </c>
      <c r="C1185">
        <f t="shared" si="36"/>
        <v>16</v>
      </c>
      <c r="D1185" t="str">
        <f t="shared" si="37"/>
        <v>PI Parks - ELSEWEDY16</v>
      </c>
      <c r="E1185">
        <v>4125986.43</v>
      </c>
    </row>
    <row r="1186" spans="1:5" x14ac:dyDescent="0.3">
      <c r="A1186" t="s">
        <v>7</v>
      </c>
      <c r="B1186">
        <v>17</v>
      </c>
      <c r="C1186">
        <f t="shared" si="36"/>
        <v>17</v>
      </c>
      <c r="D1186" t="str">
        <f t="shared" si="37"/>
        <v>PI Parks - ELSEWEDY17</v>
      </c>
      <c r="E1186">
        <v>1375431.38</v>
      </c>
    </row>
    <row r="1187" spans="1:5" x14ac:dyDescent="0.3">
      <c r="A1187" t="s">
        <v>7</v>
      </c>
      <c r="B1187">
        <v>18</v>
      </c>
      <c r="C1187">
        <f t="shared" si="36"/>
        <v>18</v>
      </c>
      <c r="D1187" t="str">
        <f t="shared" si="37"/>
        <v>PI Parks - ELSEWEDY18</v>
      </c>
      <c r="E1187">
        <v>3699864.67</v>
      </c>
    </row>
    <row r="1188" spans="1:5" x14ac:dyDescent="0.3">
      <c r="A1188" t="s">
        <v>7</v>
      </c>
      <c r="B1188">
        <v>19</v>
      </c>
      <c r="C1188">
        <f t="shared" si="36"/>
        <v>19</v>
      </c>
      <c r="D1188" t="str">
        <f t="shared" si="37"/>
        <v>PI Parks - ELSEWEDY19</v>
      </c>
      <c r="E1188">
        <v>2311261.81</v>
      </c>
    </row>
    <row r="1189" spans="1:5" x14ac:dyDescent="0.3">
      <c r="A1189" t="s">
        <v>7</v>
      </c>
      <c r="B1189">
        <v>20</v>
      </c>
      <c r="C1189">
        <f t="shared" si="36"/>
        <v>20</v>
      </c>
      <c r="D1189" t="str">
        <f t="shared" si="37"/>
        <v>PI Parks - ELSEWEDY20</v>
      </c>
      <c r="E1189">
        <v>1466574.4</v>
      </c>
    </row>
    <row r="1190" spans="1:5" x14ac:dyDescent="0.3">
      <c r="A1190" t="s">
        <v>7</v>
      </c>
      <c r="B1190">
        <v>21</v>
      </c>
      <c r="C1190">
        <f t="shared" si="36"/>
        <v>21</v>
      </c>
      <c r="D1190" t="str">
        <f t="shared" si="37"/>
        <v>PI Parks - ELSEWEDY21</v>
      </c>
      <c r="E1190">
        <v>4361327.46</v>
      </c>
    </row>
    <row r="1191" spans="1:5" x14ac:dyDescent="0.3">
      <c r="A1191" t="s">
        <v>7</v>
      </c>
      <c r="B1191">
        <v>21.1</v>
      </c>
      <c r="C1191">
        <f t="shared" si="36"/>
        <v>21</v>
      </c>
      <c r="D1191" t="str">
        <f t="shared" si="37"/>
        <v>PI Parks - ELSEWEDY21</v>
      </c>
      <c r="E1191">
        <v>972238.28</v>
      </c>
    </row>
    <row r="1192" spans="1:5" x14ac:dyDescent="0.3">
      <c r="A1192" t="s">
        <v>24</v>
      </c>
      <c r="B1192">
        <v>1</v>
      </c>
      <c r="C1192">
        <f t="shared" si="36"/>
        <v>1</v>
      </c>
      <c r="D1192" t="str">
        <f t="shared" si="37"/>
        <v>PI Parks - MEP1</v>
      </c>
      <c r="E1192">
        <v>7818631.6399999997</v>
      </c>
    </row>
    <row r="1193" spans="1:5" x14ac:dyDescent="0.3">
      <c r="A1193" t="s">
        <v>24</v>
      </c>
      <c r="B1193">
        <v>2</v>
      </c>
      <c r="C1193">
        <f t="shared" si="36"/>
        <v>2</v>
      </c>
      <c r="D1193" t="str">
        <f t="shared" si="37"/>
        <v>PI Parks - MEP2</v>
      </c>
      <c r="E1193">
        <v>3907009.94</v>
      </c>
    </row>
    <row r="1194" spans="1:5" x14ac:dyDescent="0.3">
      <c r="A1194" t="s">
        <v>24</v>
      </c>
      <c r="B1194">
        <v>3</v>
      </c>
      <c r="C1194">
        <f t="shared" si="36"/>
        <v>3</v>
      </c>
      <c r="D1194" t="str">
        <f t="shared" si="37"/>
        <v>PI Parks - MEP3</v>
      </c>
      <c r="E1194">
        <v>3921714.73</v>
      </c>
    </row>
    <row r="1195" spans="1:5" x14ac:dyDescent="0.3">
      <c r="A1195" t="s">
        <v>24</v>
      </c>
      <c r="B1195">
        <v>4</v>
      </c>
      <c r="C1195">
        <f t="shared" si="36"/>
        <v>4</v>
      </c>
      <c r="D1195" t="str">
        <f t="shared" si="37"/>
        <v>PI Parks - MEP4</v>
      </c>
      <c r="E1195">
        <v>3366511.48</v>
      </c>
    </row>
    <row r="1196" spans="1:5" x14ac:dyDescent="0.3">
      <c r="A1196" t="s">
        <v>24</v>
      </c>
      <c r="B1196">
        <v>5</v>
      </c>
      <c r="C1196">
        <f t="shared" si="36"/>
        <v>5</v>
      </c>
      <c r="D1196" t="str">
        <f t="shared" si="37"/>
        <v>PI Parks - MEP5</v>
      </c>
      <c r="E1196">
        <v>6350059.5</v>
      </c>
    </row>
    <row r="1197" spans="1:5" x14ac:dyDescent="0.3">
      <c r="A1197" t="s">
        <v>24</v>
      </c>
      <c r="B1197">
        <v>6</v>
      </c>
      <c r="C1197">
        <f t="shared" si="36"/>
        <v>6</v>
      </c>
      <c r="D1197" t="str">
        <f t="shared" si="37"/>
        <v>PI Parks - MEP6</v>
      </c>
      <c r="E1197">
        <v>919139.23</v>
      </c>
    </row>
    <row r="1198" spans="1:5" x14ac:dyDescent="0.3">
      <c r="A1198" t="s">
        <v>24</v>
      </c>
      <c r="B1198">
        <v>7</v>
      </c>
      <c r="C1198">
        <f t="shared" si="36"/>
        <v>7</v>
      </c>
      <c r="D1198" t="str">
        <f t="shared" si="37"/>
        <v>PI Parks - MEP7</v>
      </c>
      <c r="E1198">
        <v>2661364.08</v>
      </c>
    </row>
    <row r="1199" spans="1:5" x14ac:dyDescent="0.3">
      <c r="A1199" t="s">
        <v>24</v>
      </c>
      <c r="B1199">
        <v>8</v>
      </c>
      <c r="C1199">
        <f t="shared" si="36"/>
        <v>8</v>
      </c>
      <c r="D1199" t="str">
        <f t="shared" si="37"/>
        <v>PI Parks - MEP8</v>
      </c>
      <c r="E1199">
        <v>1478131.5</v>
      </c>
    </row>
    <row r="1200" spans="1:5" x14ac:dyDescent="0.3">
      <c r="A1200" t="s">
        <v>24</v>
      </c>
      <c r="B1200">
        <v>9</v>
      </c>
      <c r="C1200">
        <f t="shared" si="36"/>
        <v>9</v>
      </c>
      <c r="D1200" t="str">
        <f t="shared" si="37"/>
        <v>PI Parks - MEP9</v>
      </c>
      <c r="E1200">
        <v>4813799.42</v>
      </c>
    </row>
    <row r="1201" spans="1:5" x14ac:dyDescent="0.3">
      <c r="A1201" t="s">
        <v>254</v>
      </c>
      <c r="B1201">
        <v>1</v>
      </c>
      <c r="C1201">
        <f t="shared" si="36"/>
        <v>1</v>
      </c>
      <c r="D1201" t="str">
        <f t="shared" si="37"/>
        <v>PI Parks - MEP11</v>
      </c>
      <c r="E1201">
        <v>5000000</v>
      </c>
    </row>
    <row r="1202" spans="1:5" x14ac:dyDescent="0.3">
      <c r="A1202" t="s">
        <v>255</v>
      </c>
      <c r="B1202">
        <v>2</v>
      </c>
      <c r="C1202">
        <f t="shared" si="36"/>
        <v>2</v>
      </c>
      <c r="D1202" t="str">
        <f t="shared" si="37"/>
        <v>PI Parks - MEP22</v>
      </c>
      <c r="E1202">
        <v>7600000</v>
      </c>
    </row>
    <row r="1203" spans="1:5" x14ac:dyDescent="0.3">
      <c r="A1203" t="s">
        <v>2</v>
      </c>
      <c r="B1203">
        <v>8</v>
      </c>
      <c r="C1203">
        <f t="shared" si="36"/>
        <v>8</v>
      </c>
      <c r="D1203" t="str">
        <f t="shared" si="37"/>
        <v>PK #1078</v>
      </c>
      <c r="E1203">
        <v>3005745.85</v>
      </c>
    </row>
    <row r="1204" spans="1:5" x14ac:dyDescent="0.3">
      <c r="A1204" t="s">
        <v>2</v>
      </c>
      <c r="B1204">
        <v>9</v>
      </c>
      <c r="C1204">
        <f t="shared" si="36"/>
        <v>9</v>
      </c>
      <c r="D1204" t="str">
        <f t="shared" si="37"/>
        <v>PK #1079</v>
      </c>
      <c r="E1204">
        <v>1418090.5</v>
      </c>
    </row>
    <row r="1205" spans="1:5" x14ac:dyDescent="0.3">
      <c r="A1205" t="s">
        <v>2</v>
      </c>
      <c r="B1205">
        <v>10</v>
      </c>
      <c r="C1205">
        <f t="shared" si="36"/>
        <v>10</v>
      </c>
      <c r="D1205" t="str">
        <f t="shared" si="37"/>
        <v>PK #10710</v>
      </c>
      <c r="E1205">
        <v>1453205.38</v>
      </c>
    </row>
    <row r="1206" spans="1:5" x14ac:dyDescent="0.3">
      <c r="A1206" t="s">
        <v>2</v>
      </c>
      <c r="B1206">
        <v>11</v>
      </c>
      <c r="C1206">
        <f t="shared" si="36"/>
        <v>11</v>
      </c>
      <c r="D1206" t="str">
        <f t="shared" si="37"/>
        <v>PK #10711</v>
      </c>
      <c r="E1206">
        <v>2354508.52</v>
      </c>
    </row>
    <row r="1207" spans="1:5" x14ac:dyDescent="0.3">
      <c r="A1207" t="s">
        <v>2</v>
      </c>
      <c r="B1207">
        <v>12</v>
      </c>
      <c r="C1207">
        <f t="shared" si="36"/>
        <v>12</v>
      </c>
      <c r="D1207" t="str">
        <f t="shared" si="37"/>
        <v>PK #10712</v>
      </c>
      <c r="E1207">
        <v>4193998</v>
      </c>
    </row>
    <row r="1208" spans="1:5" x14ac:dyDescent="0.3">
      <c r="A1208" t="s">
        <v>2</v>
      </c>
      <c r="B1208">
        <v>13</v>
      </c>
      <c r="C1208">
        <f t="shared" si="36"/>
        <v>13</v>
      </c>
      <c r="D1208" t="str">
        <f t="shared" si="37"/>
        <v>PK #10713</v>
      </c>
      <c r="E1208">
        <v>3281572.56</v>
      </c>
    </row>
    <row r="1209" spans="1:5" x14ac:dyDescent="0.3">
      <c r="A1209" t="s">
        <v>2</v>
      </c>
      <c r="B1209">
        <v>14</v>
      </c>
      <c r="C1209">
        <f t="shared" si="36"/>
        <v>14</v>
      </c>
      <c r="D1209" t="str">
        <f t="shared" si="37"/>
        <v>PK #10714</v>
      </c>
      <c r="E1209">
        <v>166316.41</v>
      </c>
    </row>
    <row r="1210" spans="1:5" x14ac:dyDescent="0.3">
      <c r="A1210" t="s">
        <v>2</v>
      </c>
      <c r="B1210">
        <v>15</v>
      </c>
      <c r="C1210">
        <f t="shared" si="36"/>
        <v>15</v>
      </c>
      <c r="D1210" t="str">
        <f t="shared" si="37"/>
        <v>PK #10715</v>
      </c>
      <c r="E1210">
        <v>1406606.27</v>
      </c>
    </row>
    <row r="1211" spans="1:5" x14ac:dyDescent="0.3">
      <c r="A1211" t="s">
        <v>2</v>
      </c>
      <c r="B1211">
        <v>16</v>
      </c>
      <c r="C1211">
        <f t="shared" si="36"/>
        <v>16</v>
      </c>
      <c r="D1211" t="str">
        <f t="shared" si="37"/>
        <v>PK #10716</v>
      </c>
      <c r="E1211">
        <v>131256.74</v>
      </c>
    </row>
    <row r="1212" spans="1:5" x14ac:dyDescent="0.3">
      <c r="A1212" t="s">
        <v>2</v>
      </c>
      <c r="B1212">
        <v>17</v>
      </c>
      <c r="C1212">
        <f t="shared" si="36"/>
        <v>17</v>
      </c>
      <c r="D1212" t="str">
        <f t="shared" si="37"/>
        <v>PK #10717</v>
      </c>
      <c r="E1212">
        <v>763627.7</v>
      </c>
    </row>
    <row r="1213" spans="1:5" x14ac:dyDescent="0.3">
      <c r="A1213" t="s">
        <v>2</v>
      </c>
      <c r="B1213">
        <v>18</v>
      </c>
      <c r="C1213">
        <f t="shared" si="36"/>
        <v>18</v>
      </c>
      <c r="D1213" t="str">
        <f t="shared" si="37"/>
        <v>PK #10718</v>
      </c>
      <c r="E1213">
        <v>1341459.1399999999</v>
      </c>
    </row>
    <row r="1214" spans="1:5" x14ac:dyDescent="0.3">
      <c r="A1214" t="s">
        <v>15</v>
      </c>
      <c r="B1214">
        <v>1</v>
      </c>
      <c r="C1214">
        <f t="shared" si="36"/>
        <v>1</v>
      </c>
      <c r="D1214" t="str">
        <f t="shared" si="37"/>
        <v>PK #1171</v>
      </c>
      <c r="E1214">
        <v>4130129.12</v>
      </c>
    </row>
    <row r="1215" spans="1:5" x14ac:dyDescent="0.3">
      <c r="A1215" t="s">
        <v>15</v>
      </c>
      <c r="B1215">
        <v>2</v>
      </c>
      <c r="C1215">
        <f t="shared" si="36"/>
        <v>2</v>
      </c>
      <c r="D1215" t="str">
        <f t="shared" si="37"/>
        <v>PK #1172</v>
      </c>
      <c r="E1215">
        <v>6455421.0099999998</v>
      </c>
    </row>
    <row r="1216" spans="1:5" x14ac:dyDescent="0.3">
      <c r="A1216" t="s">
        <v>15</v>
      </c>
      <c r="B1216">
        <v>3</v>
      </c>
      <c r="C1216">
        <f t="shared" si="36"/>
        <v>3</v>
      </c>
      <c r="D1216" t="str">
        <f t="shared" si="37"/>
        <v>PK #1173</v>
      </c>
      <c r="E1216">
        <v>4502026.51</v>
      </c>
    </row>
    <row r="1217" spans="1:5" x14ac:dyDescent="0.3">
      <c r="A1217" t="s">
        <v>15</v>
      </c>
      <c r="B1217">
        <v>4</v>
      </c>
      <c r="C1217">
        <f t="shared" si="36"/>
        <v>4</v>
      </c>
      <c r="D1217" t="str">
        <f t="shared" si="37"/>
        <v>PK #1174</v>
      </c>
      <c r="E1217">
        <v>3740180.08</v>
      </c>
    </row>
    <row r="1218" spans="1:5" x14ac:dyDescent="0.3">
      <c r="A1218" t="s">
        <v>15</v>
      </c>
      <c r="B1218">
        <v>5</v>
      </c>
      <c r="C1218">
        <f t="shared" si="36"/>
        <v>5</v>
      </c>
      <c r="D1218" t="str">
        <f t="shared" si="37"/>
        <v>PK #1175</v>
      </c>
      <c r="E1218">
        <v>4762507.5599999996</v>
      </c>
    </row>
    <row r="1219" spans="1:5" x14ac:dyDescent="0.3">
      <c r="A1219" t="s">
        <v>15</v>
      </c>
      <c r="B1219">
        <v>6</v>
      </c>
      <c r="C1219">
        <f t="shared" ref="C1219:C1282" si="38">ROUNDDOWN(B1219,0)</f>
        <v>6</v>
      </c>
      <c r="D1219" t="str">
        <f t="shared" ref="D1219:D1282" si="39">A1219&amp;C1219</f>
        <v>PK #1176</v>
      </c>
      <c r="E1219">
        <v>5347404.79</v>
      </c>
    </row>
    <row r="1220" spans="1:5" x14ac:dyDescent="0.3">
      <c r="A1220" t="s">
        <v>15</v>
      </c>
      <c r="B1220">
        <v>7</v>
      </c>
      <c r="C1220">
        <f t="shared" si="38"/>
        <v>7</v>
      </c>
      <c r="D1220" t="str">
        <f t="shared" si="39"/>
        <v>PK #1177</v>
      </c>
      <c r="E1220">
        <v>118938.86</v>
      </c>
    </row>
    <row r="1221" spans="1:5" x14ac:dyDescent="0.3">
      <c r="A1221" t="s">
        <v>15</v>
      </c>
      <c r="B1221">
        <v>8</v>
      </c>
      <c r="C1221">
        <f t="shared" si="38"/>
        <v>8</v>
      </c>
      <c r="D1221" t="str">
        <f t="shared" si="39"/>
        <v>PK #1178</v>
      </c>
      <c r="E1221">
        <v>3896343.98</v>
      </c>
    </row>
    <row r="1222" spans="1:5" x14ac:dyDescent="0.3">
      <c r="A1222" t="s">
        <v>15</v>
      </c>
      <c r="B1222">
        <v>9</v>
      </c>
      <c r="C1222">
        <f t="shared" si="38"/>
        <v>9</v>
      </c>
      <c r="D1222" t="str">
        <f t="shared" si="39"/>
        <v>PK #1179</v>
      </c>
      <c r="E1222">
        <v>2578109.73</v>
      </c>
    </row>
    <row r="1223" spans="1:5" x14ac:dyDescent="0.3">
      <c r="A1223" t="s">
        <v>15</v>
      </c>
      <c r="B1223">
        <v>10</v>
      </c>
      <c r="C1223">
        <f t="shared" si="38"/>
        <v>10</v>
      </c>
      <c r="D1223" t="str">
        <f t="shared" si="39"/>
        <v>PK #11710</v>
      </c>
      <c r="E1223">
        <v>882296.11</v>
      </c>
    </row>
    <row r="1224" spans="1:5" x14ac:dyDescent="0.3">
      <c r="A1224" t="s">
        <v>15</v>
      </c>
      <c r="B1224">
        <v>11</v>
      </c>
      <c r="C1224">
        <f t="shared" si="38"/>
        <v>11</v>
      </c>
      <c r="D1224" t="str">
        <f t="shared" si="39"/>
        <v>PK #11711</v>
      </c>
      <c r="E1224">
        <v>809762.24</v>
      </c>
    </row>
    <row r="1225" spans="1:5" x14ac:dyDescent="0.3">
      <c r="A1225" t="s">
        <v>15</v>
      </c>
      <c r="B1225">
        <v>12</v>
      </c>
      <c r="C1225">
        <f t="shared" si="38"/>
        <v>12</v>
      </c>
      <c r="D1225" t="str">
        <f t="shared" si="39"/>
        <v>PK #11712</v>
      </c>
      <c r="E1225">
        <v>3376927.91</v>
      </c>
    </row>
    <row r="1226" spans="1:5" x14ac:dyDescent="0.3">
      <c r="A1226" t="s">
        <v>15</v>
      </c>
      <c r="B1226">
        <v>13</v>
      </c>
      <c r="C1226">
        <f t="shared" si="38"/>
        <v>13</v>
      </c>
      <c r="D1226" t="str">
        <f t="shared" si="39"/>
        <v>PK #11713</v>
      </c>
      <c r="E1226">
        <v>3145907.11</v>
      </c>
    </row>
    <row r="1227" spans="1:5" x14ac:dyDescent="0.3">
      <c r="A1227" t="s">
        <v>15</v>
      </c>
      <c r="B1227">
        <v>14</v>
      </c>
      <c r="C1227">
        <f t="shared" si="38"/>
        <v>14</v>
      </c>
      <c r="D1227" t="str">
        <f t="shared" si="39"/>
        <v>PK #11714</v>
      </c>
      <c r="E1227">
        <v>2483342.5</v>
      </c>
    </row>
    <row r="1228" spans="1:5" x14ac:dyDescent="0.3">
      <c r="A1228" t="s">
        <v>163</v>
      </c>
      <c r="B1228">
        <v>1</v>
      </c>
      <c r="C1228">
        <f t="shared" si="38"/>
        <v>1</v>
      </c>
      <c r="D1228" t="str">
        <f t="shared" si="39"/>
        <v>PK #117 - Social Insurance1</v>
      </c>
      <c r="E1228">
        <v>229049.99</v>
      </c>
    </row>
    <row r="1229" spans="1:5" x14ac:dyDescent="0.3">
      <c r="A1229" t="s">
        <v>163</v>
      </c>
      <c r="B1229">
        <v>2</v>
      </c>
      <c r="C1229">
        <f t="shared" si="38"/>
        <v>2</v>
      </c>
      <c r="D1229" t="str">
        <f t="shared" si="39"/>
        <v>PK #117 - Social Insurance2</v>
      </c>
      <c r="E1229">
        <v>163866</v>
      </c>
    </row>
    <row r="1230" spans="1:5" x14ac:dyDescent="0.3">
      <c r="A1230" t="s">
        <v>163</v>
      </c>
      <c r="B1230">
        <v>3</v>
      </c>
      <c r="C1230">
        <f t="shared" si="38"/>
        <v>3</v>
      </c>
      <c r="D1230" t="str">
        <f t="shared" si="39"/>
        <v>PK #117 - Social Insurance3</v>
      </c>
      <c r="E1230">
        <v>56058.22</v>
      </c>
    </row>
    <row r="1231" spans="1:5" x14ac:dyDescent="0.3">
      <c r="A1231" t="s">
        <v>163</v>
      </c>
      <c r="B1231">
        <v>4</v>
      </c>
      <c r="C1231">
        <f t="shared" si="38"/>
        <v>4</v>
      </c>
      <c r="D1231" t="str">
        <f t="shared" si="39"/>
        <v>PK #117 - Social Insurance4</v>
      </c>
      <c r="E1231">
        <v>57062.55</v>
      </c>
    </row>
    <row r="1232" spans="1:5" x14ac:dyDescent="0.3">
      <c r="A1232" t="s">
        <v>163</v>
      </c>
      <c r="B1232">
        <v>5</v>
      </c>
      <c r="C1232">
        <f t="shared" si="38"/>
        <v>5</v>
      </c>
      <c r="D1232" t="str">
        <f t="shared" si="39"/>
        <v>PK #117 - Social Insurance5</v>
      </c>
      <c r="E1232">
        <v>285951.45</v>
      </c>
    </row>
    <row r="1233" spans="1:5" x14ac:dyDescent="0.3">
      <c r="A1233" t="s">
        <v>167</v>
      </c>
      <c r="B1233">
        <v>1</v>
      </c>
      <c r="C1233">
        <f t="shared" si="38"/>
        <v>1</v>
      </c>
      <c r="D1233" t="str">
        <f t="shared" si="39"/>
        <v>PK #22 - Social Insurance1</v>
      </c>
      <c r="E1233">
        <v>263550</v>
      </c>
    </row>
    <row r="1234" spans="1:5" x14ac:dyDescent="0.3">
      <c r="A1234" t="s">
        <v>44</v>
      </c>
      <c r="B1234">
        <v>37</v>
      </c>
      <c r="C1234">
        <f t="shared" si="38"/>
        <v>37</v>
      </c>
      <c r="D1234" t="str">
        <f t="shared" si="39"/>
        <v>PK#2237</v>
      </c>
      <c r="E1234">
        <v>780036</v>
      </c>
    </row>
    <row r="1235" spans="1:5" x14ac:dyDescent="0.3">
      <c r="A1235" t="s">
        <v>90</v>
      </c>
      <c r="B1235">
        <v>30</v>
      </c>
      <c r="C1235">
        <f t="shared" si="38"/>
        <v>30</v>
      </c>
      <c r="D1235" t="str">
        <f t="shared" si="39"/>
        <v>PK#3230</v>
      </c>
      <c r="E1235">
        <v>900093.35</v>
      </c>
    </row>
    <row r="1236" spans="1:5" x14ac:dyDescent="0.3">
      <c r="A1236" t="s">
        <v>33</v>
      </c>
      <c r="B1236">
        <v>1</v>
      </c>
      <c r="C1236">
        <f t="shared" si="38"/>
        <v>1</v>
      </c>
      <c r="D1236" t="str">
        <f t="shared" si="39"/>
        <v>PKG#1011</v>
      </c>
      <c r="E1236">
        <v>1029594.82</v>
      </c>
    </row>
    <row r="1237" spans="1:5" x14ac:dyDescent="0.3">
      <c r="A1237" t="s">
        <v>33</v>
      </c>
      <c r="B1237">
        <v>2</v>
      </c>
      <c r="C1237">
        <f t="shared" si="38"/>
        <v>2</v>
      </c>
      <c r="D1237" t="str">
        <f t="shared" si="39"/>
        <v>PKG#1012</v>
      </c>
      <c r="E1237">
        <v>2222206.65</v>
      </c>
    </row>
    <row r="1238" spans="1:5" x14ac:dyDescent="0.3">
      <c r="A1238" t="s">
        <v>33</v>
      </c>
      <c r="B1238">
        <v>3</v>
      </c>
      <c r="C1238">
        <f t="shared" si="38"/>
        <v>3</v>
      </c>
      <c r="D1238" t="str">
        <f t="shared" si="39"/>
        <v>PKG#1013</v>
      </c>
      <c r="E1238">
        <v>2246109.5099999998</v>
      </c>
    </row>
    <row r="1239" spans="1:5" x14ac:dyDescent="0.3">
      <c r="A1239" t="s">
        <v>33</v>
      </c>
      <c r="B1239">
        <v>4</v>
      </c>
      <c r="C1239">
        <f t="shared" si="38"/>
        <v>4</v>
      </c>
      <c r="D1239" t="str">
        <f t="shared" si="39"/>
        <v>PKG#1014</v>
      </c>
      <c r="E1239">
        <v>2512749.6800000002</v>
      </c>
    </row>
    <row r="1240" spans="1:5" x14ac:dyDescent="0.3">
      <c r="A1240" t="s">
        <v>33</v>
      </c>
      <c r="B1240">
        <v>5</v>
      </c>
      <c r="C1240">
        <f t="shared" si="38"/>
        <v>5</v>
      </c>
      <c r="D1240" t="str">
        <f t="shared" si="39"/>
        <v>PKG#1015</v>
      </c>
      <c r="E1240">
        <v>2051541.96</v>
      </c>
    </row>
    <row r="1241" spans="1:5" x14ac:dyDescent="0.3">
      <c r="A1241" t="s">
        <v>33</v>
      </c>
      <c r="B1241">
        <v>6</v>
      </c>
      <c r="C1241">
        <f t="shared" si="38"/>
        <v>6</v>
      </c>
      <c r="D1241" t="str">
        <f t="shared" si="39"/>
        <v>PKG#1016</v>
      </c>
      <c r="E1241">
        <v>1988552.05</v>
      </c>
    </row>
    <row r="1242" spans="1:5" x14ac:dyDescent="0.3">
      <c r="A1242" t="s">
        <v>33</v>
      </c>
      <c r="B1242">
        <v>7</v>
      </c>
      <c r="C1242">
        <f t="shared" si="38"/>
        <v>7</v>
      </c>
      <c r="D1242" t="str">
        <f t="shared" si="39"/>
        <v>PKG#1017</v>
      </c>
      <c r="E1242">
        <v>1824097.57</v>
      </c>
    </row>
    <row r="1243" spans="1:5" x14ac:dyDescent="0.3">
      <c r="A1243" t="s">
        <v>33</v>
      </c>
      <c r="B1243">
        <v>8</v>
      </c>
      <c r="C1243">
        <f t="shared" si="38"/>
        <v>8</v>
      </c>
      <c r="D1243" t="str">
        <f t="shared" si="39"/>
        <v>PKG#1018</v>
      </c>
      <c r="E1243">
        <v>2104893.84</v>
      </c>
    </row>
    <row r="1244" spans="1:5" x14ac:dyDescent="0.3">
      <c r="A1244" t="s">
        <v>33</v>
      </c>
      <c r="B1244">
        <v>9</v>
      </c>
      <c r="C1244">
        <f t="shared" si="38"/>
        <v>9</v>
      </c>
      <c r="D1244" t="str">
        <f t="shared" si="39"/>
        <v>PKG#1019</v>
      </c>
      <c r="E1244">
        <v>1424816.56</v>
      </c>
    </row>
    <row r="1245" spans="1:5" x14ac:dyDescent="0.3">
      <c r="A1245" t="s">
        <v>33</v>
      </c>
      <c r="B1245">
        <v>10</v>
      </c>
      <c r="C1245">
        <f t="shared" si="38"/>
        <v>10</v>
      </c>
      <c r="D1245" t="str">
        <f t="shared" si="39"/>
        <v>PKG#10110</v>
      </c>
      <c r="E1245">
        <v>1976416.89</v>
      </c>
    </row>
    <row r="1246" spans="1:5" x14ac:dyDescent="0.3">
      <c r="A1246" t="s">
        <v>33</v>
      </c>
      <c r="B1246">
        <v>11</v>
      </c>
      <c r="C1246">
        <f t="shared" si="38"/>
        <v>11</v>
      </c>
      <c r="D1246" t="str">
        <f t="shared" si="39"/>
        <v>PKG#10111</v>
      </c>
      <c r="E1246">
        <v>1709961.04</v>
      </c>
    </row>
    <row r="1247" spans="1:5" x14ac:dyDescent="0.3">
      <c r="A1247" t="s">
        <v>33</v>
      </c>
      <c r="B1247">
        <v>12</v>
      </c>
      <c r="C1247">
        <f t="shared" si="38"/>
        <v>12</v>
      </c>
      <c r="D1247" t="str">
        <f t="shared" si="39"/>
        <v>PKG#10112</v>
      </c>
      <c r="E1247">
        <v>1146998.21</v>
      </c>
    </row>
    <row r="1248" spans="1:5" x14ac:dyDescent="0.3">
      <c r="A1248" t="s">
        <v>33</v>
      </c>
      <c r="B1248">
        <v>13</v>
      </c>
      <c r="C1248">
        <f t="shared" si="38"/>
        <v>13</v>
      </c>
      <c r="D1248" t="str">
        <f t="shared" si="39"/>
        <v>PKG#10113</v>
      </c>
      <c r="E1248">
        <v>1343055.6</v>
      </c>
    </row>
    <row r="1249" spans="1:5" x14ac:dyDescent="0.3">
      <c r="A1249" t="s">
        <v>33</v>
      </c>
      <c r="B1249">
        <v>14</v>
      </c>
      <c r="C1249">
        <f t="shared" si="38"/>
        <v>14</v>
      </c>
      <c r="D1249" t="str">
        <f t="shared" si="39"/>
        <v>PKG#10114</v>
      </c>
      <c r="E1249">
        <v>191421.72</v>
      </c>
    </row>
    <row r="1250" spans="1:5" x14ac:dyDescent="0.3">
      <c r="A1250" t="s">
        <v>33</v>
      </c>
      <c r="B1250">
        <v>15</v>
      </c>
      <c r="C1250">
        <f t="shared" si="38"/>
        <v>15</v>
      </c>
      <c r="D1250" t="str">
        <f t="shared" si="39"/>
        <v>PKG#10115</v>
      </c>
      <c r="E1250">
        <v>303853.8</v>
      </c>
    </row>
    <row r="1251" spans="1:5" x14ac:dyDescent="0.3">
      <c r="A1251" t="s">
        <v>33</v>
      </c>
      <c r="B1251">
        <v>16</v>
      </c>
      <c r="C1251">
        <f t="shared" si="38"/>
        <v>16</v>
      </c>
      <c r="D1251" t="str">
        <f t="shared" si="39"/>
        <v>PKG#10116</v>
      </c>
      <c r="E1251">
        <v>866491</v>
      </c>
    </row>
    <row r="1252" spans="1:5" x14ac:dyDescent="0.3">
      <c r="A1252" t="s">
        <v>33</v>
      </c>
      <c r="B1252">
        <v>17</v>
      </c>
      <c r="C1252">
        <f t="shared" si="38"/>
        <v>17</v>
      </c>
      <c r="D1252" t="str">
        <f t="shared" si="39"/>
        <v>PKG#10117</v>
      </c>
      <c r="E1252">
        <v>3321316.23</v>
      </c>
    </row>
    <row r="1253" spans="1:5" x14ac:dyDescent="0.3">
      <c r="A1253" t="s">
        <v>33</v>
      </c>
      <c r="B1253">
        <v>18</v>
      </c>
      <c r="C1253">
        <f t="shared" si="38"/>
        <v>18</v>
      </c>
      <c r="D1253" t="str">
        <f t="shared" si="39"/>
        <v>PKG#10118</v>
      </c>
      <c r="E1253">
        <v>1192690.23</v>
      </c>
    </row>
    <row r="1254" spans="1:5" x14ac:dyDescent="0.3">
      <c r="A1254" t="s">
        <v>33</v>
      </c>
      <c r="B1254">
        <v>19</v>
      </c>
      <c r="C1254">
        <f t="shared" si="38"/>
        <v>19</v>
      </c>
      <c r="D1254" t="str">
        <f t="shared" si="39"/>
        <v>PKG#10119</v>
      </c>
      <c r="E1254">
        <v>596242.89</v>
      </c>
    </row>
    <row r="1255" spans="1:5" x14ac:dyDescent="0.3">
      <c r="A1255" t="s">
        <v>33</v>
      </c>
      <c r="B1255">
        <v>20</v>
      </c>
      <c r="C1255">
        <f t="shared" si="38"/>
        <v>20</v>
      </c>
      <c r="D1255" t="str">
        <f t="shared" si="39"/>
        <v>PKG#10120</v>
      </c>
      <c r="E1255">
        <v>759353.32</v>
      </c>
    </row>
    <row r="1256" spans="1:5" x14ac:dyDescent="0.3">
      <c r="A1256" t="s">
        <v>33</v>
      </c>
      <c r="B1256">
        <v>21</v>
      </c>
      <c r="C1256">
        <f t="shared" si="38"/>
        <v>21</v>
      </c>
      <c r="D1256" t="str">
        <f t="shared" si="39"/>
        <v>PKG#10121</v>
      </c>
      <c r="E1256">
        <v>1584188.58</v>
      </c>
    </row>
    <row r="1257" spans="1:5" x14ac:dyDescent="0.3">
      <c r="A1257" t="s">
        <v>33</v>
      </c>
      <c r="B1257">
        <v>22</v>
      </c>
      <c r="C1257">
        <f t="shared" si="38"/>
        <v>22</v>
      </c>
      <c r="D1257" t="str">
        <f t="shared" si="39"/>
        <v>PKG#10122</v>
      </c>
      <c r="E1257">
        <v>594123.31999999995</v>
      </c>
    </row>
    <row r="1258" spans="1:5" x14ac:dyDescent="0.3">
      <c r="A1258" t="s">
        <v>33</v>
      </c>
      <c r="B1258">
        <v>23</v>
      </c>
      <c r="C1258">
        <f t="shared" si="38"/>
        <v>23</v>
      </c>
      <c r="D1258" t="str">
        <f t="shared" si="39"/>
        <v>PKG#10123</v>
      </c>
      <c r="E1258">
        <v>189091.52</v>
      </c>
    </row>
    <row r="1259" spans="1:5" x14ac:dyDescent="0.3">
      <c r="A1259" t="s">
        <v>33</v>
      </c>
      <c r="B1259">
        <v>24</v>
      </c>
      <c r="C1259">
        <f t="shared" si="38"/>
        <v>24</v>
      </c>
      <c r="D1259" t="str">
        <f t="shared" si="39"/>
        <v>PKG#10124</v>
      </c>
      <c r="E1259">
        <v>546994.62</v>
      </c>
    </row>
    <row r="1260" spans="1:5" x14ac:dyDescent="0.3">
      <c r="A1260" t="s">
        <v>184</v>
      </c>
      <c r="B1260">
        <v>1</v>
      </c>
      <c r="C1260">
        <f t="shared" si="38"/>
        <v>1</v>
      </c>
      <c r="D1260" t="str">
        <f t="shared" si="39"/>
        <v>PKG#101- Social Insurance1</v>
      </c>
      <c r="E1260">
        <v>877190.31</v>
      </c>
    </row>
    <row r="1261" spans="1:5" x14ac:dyDescent="0.3">
      <c r="A1261" t="s">
        <v>184</v>
      </c>
      <c r="B1261">
        <v>2</v>
      </c>
      <c r="C1261">
        <f t="shared" si="38"/>
        <v>2</v>
      </c>
      <c r="D1261" t="str">
        <f t="shared" si="39"/>
        <v>PKG#101- Social Insurance2</v>
      </c>
      <c r="E1261">
        <v>693232.98</v>
      </c>
    </row>
    <row r="1262" spans="1:5" x14ac:dyDescent="0.3">
      <c r="A1262" t="s">
        <v>33</v>
      </c>
      <c r="B1262">
        <v>1</v>
      </c>
      <c r="C1262">
        <f t="shared" si="38"/>
        <v>1</v>
      </c>
      <c r="D1262" t="str">
        <f t="shared" si="39"/>
        <v>PKG#1011</v>
      </c>
      <c r="E1262">
        <v>8723141</v>
      </c>
    </row>
    <row r="1263" spans="1:5" x14ac:dyDescent="0.3">
      <c r="A1263" t="s">
        <v>171</v>
      </c>
      <c r="B1263">
        <v>1</v>
      </c>
      <c r="C1263">
        <f t="shared" si="38"/>
        <v>1</v>
      </c>
      <c r="D1263" t="str">
        <f t="shared" si="39"/>
        <v>PKG#101-VO1&amp;VO2 AP1</v>
      </c>
      <c r="E1263">
        <v>7091710.5199999996</v>
      </c>
    </row>
    <row r="1264" spans="1:5" x14ac:dyDescent="0.3">
      <c r="A1264" t="s">
        <v>29</v>
      </c>
      <c r="B1264">
        <v>2</v>
      </c>
      <c r="C1264">
        <f t="shared" si="38"/>
        <v>2</v>
      </c>
      <c r="D1264" t="str">
        <f t="shared" si="39"/>
        <v>PKG#1442</v>
      </c>
      <c r="E1264">
        <v>2532120.6</v>
      </c>
    </row>
    <row r="1265" spans="1:5" x14ac:dyDescent="0.3">
      <c r="A1265" t="s">
        <v>29</v>
      </c>
      <c r="B1265">
        <v>3</v>
      </c>
      <c r="C1265">
        <f t="shared" si="38"/>
        <v>3</v>
      </c>
      <c r="D1265" t="str">
        <f t="shared" si="39"/>
        <v>PKG#1443</v>
      </c>
      <c r="E1265">
        <v>6189125.0499999998</v>
      </c>
    </row>
    <row r="1266" spans="1:5" x14ac:dyDescent="0.3">
      <c r="A1266" t="s">
        <v>29</v>
      </c>
      <c r="B1266">
        <v>4</v>
      </c>
      <c r="C1266">
        <f t="shared" si="38"/>
        <v>4</v>
      </c>
      <c r="D1266" t="str">
        <f t="shared" si="39"/>
        <v>PKG#1444</v>
      </c>
      <c r="E1266">
        <v>6887337.0099999998</v>
      </c>
    </row>
    <row r="1267" spans="1:5" x14ac:dyDescent="0.3">
      <c r="A1267" t="s">
        <v>29</v>
      </c>
      <c r="B1267">
        <v>5</v>
      </c>
      <c r="C1267">
        <f t="shared" si="38"/>
        <v>5</v>
      </c>
      <c r="D1267" t="str">
        <f t="shared" si="39"/>
        <v>PKG#1445</v>
      </c>
      <c r="E1267">
        <v>7206339.7300000004</v>
      </c>
    </row>
    <row r="1268" spans="1:5" x14ac:dyDescent="0.3">
      <c r="A1268" t="s">
        <v>29</v>
      </c>
      <c r="B1268">
        <v>6</v>
      </c>
      <c r="C1268">
        <f t="shared" si="38"/>
        <v>6</v>
      </c>
      <c r="D1268" t="str">
        <f t="shared" si="39"/>
        <v>PKG#1446</v>
      </c>
      <c r="E1268">
        <v>14929468.439999999</v>
      </c>
    </row>
    <row r="1269" spans="1:5" x14ac:dyDescent="0.3">
      <c r="A1269" t="s">
        <v>29</v>
      </c>
      <c r="B1269">
        <v>7</v>
      </c>
      <c r="C1269">
        <f t="shared" si="38"/>
        <v>7</v>
      </c>
      <c r="D1269" t="str">
        <f t="shared" si="39"/>
        <v>PKG#1447</v>
      </c>
      <c r="E1269">
        <v>12477244.23</v>
      </c>
    </row>
    <row r="1270" spans="1:5" x14ac:dyDescent="0.3">
      <c r="A1270" t="s">
        <v>29</v>
      </c>
      <c r="B1270">
        <v>8</v>
      </c>
      <c r="C1270">
        <f t="shared" si="38"/>
        <v>8</v>
      </c>
      <c r="D1270" t="str">
        <f t="shared" si="39"/>
        <v>PKG#1448</v>
      </c>
      <c r="E1270">
        <v>8906660.6300000008</v>
      </c>
    </row>
    <row r="1271" spans="1:5" x14ac:dyDescent="0.3">
      <c r="A1271" t="s">
        <v>29</v>
      </c>
      <c r="B1271">
        <v>9</v>
      </c>
      <c r="C1271">
        <f t="shared" si="38"/>
        <v>9</v>
      </c>
      <c r="D1271" t="str">
        <f t="shared" si="39"/>
        <v>PKG#1449</v>
      </c>
      <c r="E1271">
        <v>9782161.3399999999</v>
      </c>
    </row>
    <row r="1272" spans="1:5" x14ac:dyDescent="0.3">
      <c r="A1272" t="s">
        <v>29</v>
      </c>
      <c r="B1272">
        <v>10</v>
      </c>
      <c r="C1272">
        <f t="shared" si="38"/>
        <v>10</v>
      </c>
      <c r="D1272" t="str">
        <f t="shared" si="39"/>
        <v>PKG#14410</v>
      </c>
      <c r="E1272">
        <v>11074114.43</v>
      </c>
    </row>
    <row r="1273" spans="1:5" x14ac:dyDescent="0.3">
      <c r="A1273" t="s">
        <v>29</v>
      </c>
      <c r="B1273">
        <v>11</v>
      </c>
      <c r="C1273">
        <f t="shared" si="38"/>
        <v>11</v>
      </c>
      <c r="D1273" t="str">
        <f t="shared" si="39"/>
        <v>PKG#14411</v>
      </c>
      <c r="E1273">
        <v>7386054.9500000002</v>
      </c>
    </row>
    <row r="1274" spans="1:5" x14ac:dyDescent="0.3">
      <c r="A1274" t="s">
        <v>29</v>
      </c>
      <c r="B1274">
        <v>12</v>
      </c>
      <c r="C1274">
        <f t="shared" si="38"/>
        <v>12</v>
      </c>
      <c r="D1274" t="str">
        <f t="shared" si="39"/>
        <v>PKG#14412</v>
      </c>
      <c r="E1274">
        <v>15000000</v>
      </c>
    </row>
    <row r="1275" spans="1:5" x14ac:dyDescent="0.3">
      <c r="A1275" t="s">
        <v>29</v>
      </c>
      <c r="B1275">
        <v>12.1</v>
      </c>
      <c r="C1275">
        <f t="shared" si="38"/>
        <v>12</v>
      </c>
      <c r="D1275" t="str">
        <f t="shared" si="39"/>
        <v>PKG#14412</v>
      </c>
      <c r="E1275">
        <v>6073691.3099999996</v>
      </c>
    </row>
    <row r="1276" spans="1:5" x14ac:dyDescent="0.3">
      <c r="A1276" t="s">
        <v>29</v>
      </c>
      <c r="B1276">
        <v>13</v>
      </c>
      <c r="C1276">
        <f t="shared" si="38"/>
        <v>13</v>
      </c>
      <c r="D1276" t="str">
        <f t="shared" si="39"/>
        <v>PKG#14413</v>
      </c>
      <c r="E1276">
        <v>14000000</v>
      </c>
    </row>
    <row r="1277" spans="1:5" x14ac:dyDescent="0.3">
      <c r="A1277" t="s">
        <v>29</v>
      </c>
      <c r="B1277">
        <v>14</v>
      </c>
      <c r="C1277">
        <f t="shared" si="38"/>
        <v>14</v>
      </c>
      <c r="D1277" t="str">
        <f t="shared" si="39"/>
        <v>PKG#14414</v>
      </c>
      <c r="E1277">
        <v>10173240.83</v>
      </c>
    </row>
    <row r="1278" spans="1:5" x14ac:dyDescent="0.3">
      <c r="A1278" t="s">
        <v>29</v>
      </c>
      <c r="B1278">
        <v>15</v>
      </c>
      <c r="C1278">
        <f t="shared" si="38"/>
        <v>15</v>
      </c>
      <c r="D1278" t="str">
        <f t="shared" si="39"/>
        <v>PKG#14415</v>
      </c>
      <c r="E1278">
        <v>9960243.2699999996</v>
      </c>
    </row>
    <row r="1279" spans="1:5" x14ac:dyDescent="0.3">
      <c r="A1279" t="s">
        <v>29</v>
      </c>
      <c r="B1279">
        <v>16</v>
      </c>
      <c r="C1279">
        <f t="shared" si="38"/>
        <v>16</v>
      </c>
      <c r="D1279" t="str">
        <f t="shared" si="39"/>
        <v>PKG#14416</v>
      </c>
      <c r="E1279">
        <v>1116473.97</v>
      </c>
    </row>
    <row r="1280" spans="1:5" x14ac:dyDescent="0.3">
      <c r="A1280" t="s">
        <v>165</v>
      </c>
      <c r="B1280">
        <v>1</v>
      </c>
      <c r="C1280">
        <f t="shared" si="38"/>
        <v>1</v>
      </c>
      <c r="D1280" t="str">
        <f t="shared" si="39"/>
        <v>PKG#144 - Social Insurance1</v>
      </c>
      <c r="E1280">
        <v>216614.52</v>
      </c>
    </row>
    <row r="1281" spans="1:5" x14ac:dyDescent="0.3">
      <c r="A1281" t="s">
        <v>165</v>
      </c>
      <c r="B1281">
        <v>2</v>
      </c>
      <c r="C1281">
        <f t="shared" si="38"/>
        <v>2</v>
      </c>
      <c r="D1281" t="str">
        <f t="shared" si="39"/>
        <v>PKG#144 - Social Insurance2</v>
      </c>
      <c r="E1281">
        <v>4748411.0599999996</v>
      </c>
    </row>
    <row r="1282" spans="1:5" x14ac:dyDescent="0.3">
      <c r="A1282" t="s">
        <v>165</v>
      </c>
      <c r="B1282">
        <v>3</v>
      </c>
      <c r="C1282">
        <f t="shared" si="38"/>
        <v>3</v>
      </c>
      <c r="D1282" t="str">
        <f t="shared" si="39"/>
        <v>PKG#144 - Social Insurance3</v>
      </c>
      <c r="E1282">
        <v>506192.12</v>
      </c>
    </row>
    <row r="1283" spans="1:5" x14ac:dyDescent="0.3">
      <c r="A1283" t="s">
        <v>165</v>
      </c>
      <c r="B1283">
        <v>4</v>
      </c>
      <c r="C1283">
        <f t="shared" ref="C1283:C1346" si="40">ROUNDDOWN(B1283,0)</f>
        <v>4</v>
      </c>
      <c r="D1283" t="str">
        <f t="shared" ref="D1283:D1346" si="41">A1283&amp;C1283</f>
        <v>PKG#144 - Social Insurance4</v>
      </c>
      <c r="E1283">
        <v>687983.17</v>
      </c>
    </row>
    <row r="1284" spans="1:5" x14ac:dyDescent="0.3">
      <c r="A1284" t="s">
        <v>165</v>
      </c>
      <c r="B1284">
        <v>5</v>
      </c>
      <c r="C1284">
        <f t="shared" si="40"/>
        <v>5</v>
      </c>
      <c r="D1284" t="str">
        <f t="shared" si="41"/>
        <v>PKG#144 - Social Insurance5</v>
      </c>
      <c r="E1284">
        <v>2262789.4300000002</v>
      </c>
    </row>
    <row r="1285" spans="1:5" x14ac:dyDescent="0.3">
      <c r="A1285" t="s">
        <v>165</v>
      </c>
      <c r="B1285">
        <v>6</v>
      </c>
      <c r="C1285">
        <f t="shared" si="40"/>
        <v>6</v>
      </c>
      <c r="D1285" t="str">
        <f t="shared" si="41"/>
        <v>PKG#144 - Social Insurance6</v>
      </c>
      <c r="E1285">
        <v>1430834.93</v>
      </c>
    </row>
    <row r="1286" spans="1:5" x14ac:dyDescent="0.3">
      <c r="A1286" t="s">
        <v>165</v>
      </c>
      <c r="B1286">
        <v>7</v>
      </c>
      <c r="C1286">
        <f t="shared" si="40"/>
        <v>7</v>
      </c>
      <c r="D1286" t="str">
        <f t="shared" si="41"/>
        <v>PKG#144 - Social Insurance7</v>
      </c>
      <c r="E1286">
        <v>596740.76</v>
      </c>
    </row>
    <row r="1287" spans="1:5" x14ac:dyDescent="0.3">
      <c r="A1287" t="s">
        <v>165</v>
      </c>
      <c r="B1287">
        <v>8</v>
      </c>
      <c r="C1287">
        <f t="shared" si="40"/>
        <v>8</v>
      </c>
      <c r="D1287" t="str">
        <f t="shared" si="41"/>
        <v>PKG#144 - Social Insurance8</v>
      </c>
      <c r="E1287">
        <v>342218.65</v>
      </c>
    </row>
    <row r="1288" spans="1:5" x14ac:dyDescent="0.3">
      <c r="A1288" t="s">
        <v>29</v>
      </c>
      <c r="B1288">
        <v>1</v>
      </c>
      <c r="C1288">
        <f t="shared" si="40"/>
        <v>1</v>
      </c>
      <c r="D1288" t="str">
        <f t="shared" si="41"/>
        <v>PKG#1441</v>
      </c>
      <c r="E1288">
        <v>24600000</v>
      </c>
    </row>
    <row r="1289" spans="1:5" x14ac:dyDescent="0.3">
      <c r="A1289" t="s">
        <v>54</v>
      </c>
      <c r="B1289">
        <v>2</v>
      </c>
      <c r="C1289">
        <f t="shared" si="40"/>
        <v>2</v>
      </c>
      <c r="D1289" t="str">
        <f t="shared" si="41"/>
        <v>PKG#1622</v>
      </c>
      <c r="E1289">
        <v>7794726.5199999996</v>
      </c>
    </row>
    <row r="1290" spans="1:5" x14ac:dyDescent="0.3">
      <c r="A1290" t="s">
        <v>54</v>
      </c>
      <c r="B1290">
        <v>3</v>
      </c>
      <c r="C1290">
        <f t="shared" si="40"/>
        <v>3</v>
      </c>
      <c r="D1290" t="str">
        <f t="shared" si="41"/>
        <v>PKG#1623</v>
      </c>
      <c r="E1290">
        <v>5119599.34</v>
      </c>
    </row>
    <row r="1291" spans="1:5" x14ac:dyDescent="0.3">
      <c r="A1291" t="s">
        <v>54</v>
      </c>
      <c r="B1291">
        <v>4</v>
      </c>
      <c r="C1291">
        <f t="shared" si="40"/>
        <v>4</v>
      </c>
      <c r="D1291" t="str">
        <f t="shared" si="41"/>
        <v>PKG#1624</v>
      </c>
      <c r="E1291">
        <v>6336538.2300000004</v>
      </c>
    </row>
    <row r="1292" spans="1:5" x14ac:dyDescent="0.3">
      <c r="A1292" t="s">
        <v>54</v>
      </c>
      <c r="B1292">
        <v>5</v>
      </c>
      <c r="C1292">
        <f t="shared" si="40"/>
        <v>5</v>
      </c>
      <c r="D1292" t="str">
        <f t="shared" si="41"/>
        <v>PKG#1625</v>
      </c>
      <c r="E1292">
        <v>6124877.6900000004</v>
      </c>
    </row>
    <row r="1293" spans="1:5" x14ac:dyDescent="0.3">
      <c r="A1293" t="s">
        <v>54</v>
      </c>
      <c r="B1293">
        <v>6</v>
      </c>
      <c r="C1293">
        <f t="shared" si="40"/>
        <v>6</v>
      </c>
      <c r="D1293" t="str">
        <f t="shared" si="41"/>
        <v>PKG#1626</v>
      </c>
      <c r="E1293">
        <v>4824045.3899999997</v>
      </c>
    </row>
    <row r="1294" spans="1:5" x14ac:dyDescent="0.3">
      <c r="A1294" t="s">
        <v>54</v>
      </c>
      <c r="B1294">
        <v>7</v>
      </c>
      <c r="C1294">
        <f t="shared" si="40"/>
        <v>7</v>
      </c>
      <c r="D1294" t="str">
        <f t="shared" si="41"/>
        <v>PKG#1627</v>
      </c>
      <c r="E1294">
        <v>7215874.2120845988</v>
      </c>
    </row>
    <row r="1295" spans="1:5" x14ac:dyDescent="0.3">
      <c r="A1295" t="s">
        <v>54</v>
      </c>
      <c r="B1295">
        <v>8</v>
      </c>
      <c r="C1295">
        <f t="shared" si="40"/>
        <v>8</v>
      </c>
      <c r="D1295" t="str">
        <f t="shared" si="41"/>
        <v>PKG#1628</v>
      </c>
      <c r="E1295">
        <v>9432027.7200000007</v>
      </c>
    </row>
    <row r="1296" spans="1:5" x14ac:dyDescent="0.3">
      <c r="A1296" t="s">
        <v>54</v>
      </c>
      <c r="B1296">
        <v>9</v>
      </c>
      <c r="C1296">
        <f t="shared" si="40"/>
        <v>9</v>
      </c>
      <c r="D1296" t="str">
        <f t="shared" si="41"/>
        <v>PKG#1629</v>
      </c>
      <c r="E1296">
        <v>9889305</v>
      </c>
    </row>
    <row r="1297" spans="1:5" x14ac:dyDescent="0.3">
      <c r="A1297" t="s">
        <v>54</v>
      </c>
      <c r="B1297">
        <v>10</v>
      </c>
      <c r="C1297">
        <f t="shared" si="40"/>
        <v>10</v>
      </c>
      <c r="D1297" t="str">
        <f t="shared" si="41"/>
        <v>PKG#16210</v>
      </c>
      <c r="E1297">
        <v>13282474.210811481</v>
      </c>
    </row>
    <row r="1298" spans="1:5" x14ac:dyDescent="0.3">
      <c r="A1298" t="s">
        <v>54</v>
      </c>
      <c r="B1298">
        <v>11</v>
      </c>
      <c r="C1298">
        <f t="shared" si="40"/>
        <v>11</v>
      </c>
      <c r="D1298" t="str">
        <f t="shared" si="41"/>
        <v>PKG#16211</v>
      </c>
      <c r="E1298">
        <v>7840185.4800000004</v>
      </c>
    </row>
    <row r="1299" spans="1:5" x14ac:dyDescent="0.3">
      <c r="A1299" t="s">
        <v>54</v>
      </c>
      <c r="B1299">
        <v>12</v>
      </c>
      <c r="C1299">
        <f t="shared" si="40"/>
        <v>12</v>
      </c>
      <c r="D1299" t="str">
        <f t="shared" si="41"/>
        <v>PKG#16212</v>
      </c>
      <c r="E1299">
        <v>4608392</v>
      </c>
    </row>
    <row r="1300" spans="1:5" x14ac:dyDescent="0.3">
      <c r="A1300" t="s">
        <v>54</v>
      </c>
      <c r="B1300">
        <v>13</v>
      </c>
      <c r="C1300">
        <f t="shared" si="40"/>
        <v>13</v>
      </c>
      <c r="D1300" t="str">
        <f t="shared" si="41"/>
        <v>PKG#16213</v>
      </c>
      <c r="E1300">
        <v>3429815.2460429072</v>
      </c>
    </row>
    <row r="1301" spans="1:5" x14ac:dyDescent="0.3">
      <c r="A1301" t="s">
        <v>54</v>
      </c>
      <c r="B1301">
        <v>14</v>
      </c>
      <c r="C1301">
        <f t="shared" si="40"/>
        <v>14</v>
      </c>
      <c r="D1301" t="str">
        <f t="shared" si="41"/>
        <v>PKG#16214</v>
      </c>
      <c r="E1301">
        <v>502581.43</v>
      </c>
    </row>
    <row r="1302" spans="1:5" x14ac:dyDescent="0.3">
      <c r="A1302" t="s">
        <v>54</v>
      </c>
      <c r="B1302">
        <v>15</v>
      </c>
      <c r="C1302">
        <f t="shared" si="40"/>
        <v>15</v>
      </c>
      <c r="D1302" t="str">
        <f t="shared" si="41"/>
        <v>PKG#16215</v>
      </c>
      <c r="E1302">
        <v>3999402.59</v>
      </c>
    </row>
    <row r="1303" spans="1:5" x14ac:dyDescent="0.3">
      <c r="A1303" t="s">
        <v>180</v>
      </c>
      <c r="B1303">
        <v>1</v>
      </c>
      <c r="C1303">
        <f t="shared" si="40"/>
        <v>1</v>
      </c>
      <c r="D1303" t="str">
        <f t="shared" si="41"/>
        <v>PKG#162- Social Insurance1</v>
      </c>
      <c r="E1303">
        <v>829293.83</v>
      </c>
    </row>
    <row r="1304" spans="1:5" x14ac:dyDescent="0.3">
      <c r="A1304" t="s">
        <v>180</v>
      </c>
      <c r="B1304">
        <v>2</v>
      </c>
      <c r="C1304">
        <f t="shared" si="40"/>
        <v>2</v>
      </c>
      <c r="D1304" t="str">
        <f t="shared" si="41"/>
        <v>PKG#162- Social Insurance2</v>
      </c>
      <c r="E1304">
        <v>1584302</v>
      </c>
    </row>
    <row r="1305" spans="1:5" x14ac:dyDescent="0.3">
      <c r="A1305" t="s">
        <v>180</v>
      </c>
      <c r="B1305">
        <v>3</v>
      </c>
      <c r="C1305">
        <f t="shared" si="40"/>
        <v>3</v>
      </c>
      <c r="D1305" t="str">
        <f t="shared" si="41"/>
        <v>PKG#162- Social Insurance3</v>
      </c>
      <c r="E1305">
        <v>1223560.05</v>
      </c>
    </row>
    <row r="1306" spans="1:5" x14ac:dyDescent="0.3">
      <c r="A1306" t="s">
        <v>180</v>
      </c>
      <c r="B1306">
        <v>4</v>
      </c>
      <c r="C1306">
        <f t="shared" si="40"/>
        <v>4</v>
      </c>
      <c r="D1306" t="str">
        <f t="shared" si="41"/>
        <v>PKG#162- Social Insurance4</v>
      </c>
      <c r="E1306">
        <v>760409.01</v>
      </c>
    </row>
    <row r="1307" spans="1:5" x14ac:dyDescent="0.3">
      <c r="A1307" t="s">
        <v>180</v>
      </c>
      <c r="B1307">
        <v>5</v>
      </c>
      <c r="C1307">
        <f t="shared" si="40"/>
        <v>5</v>
      </c>
      <c r="D1307" t="str">
        <f t="shared" si="41"/>
        <v>PKG#162- Social Insurance5</v>
      </c>
      <c r="E1307">
        <v>438178.63</v>
      </c>
    </row>
    <row r="1308" spans="1:5" x14ac:dyDescent="0.3">
      <c r="A1308" t="s">
        <v>180</v>
      </c>
      <c r="B1308">
        <v>6</v>
      </c>
      <c r="C1308">
        <f t="shared" si="40"/>
        <v>6</v>
      </c>
      <c r="D1308" t="str">
        <f t="shared" si="41"/>
        <v>PKG#162- Social Insurance6</v>
      </c>
      <c r="E1308">
        <v>37250.26</v>
      </c>
    </row>
    <row r="1309" spans="1:5" x14ac:dyDescent="0.3">
      <c r="A1309" t="s">
        <v>54</v>
      </c>
      <c r="B1309">
        <v>1</v>
      </c>
      <c r="C1309">
        <f t="shared" si="40"/>
        <v>1</v>
      </c>
      <c r="D1309" t="str">
        <f t="shared" si="41"/>
        <v>PKG#1621</v>
      </c>
      <c r="E1309">
        <v>7681619.5</v>
      </c>
    </row>
    <row r="1310" spans="1:5" x14ac:dyDescent="0.3">
      <c r="A1310" t="s">
        <v>57</v>
      </c>
      <c r="B1310">
        <v>2</v>
      </c>
      <c r="C1310">
        <f t="shared" si="40"/>
        <v>2</v>
      </c>
      <c r="D1310" t="str">
        <f t="shared" si="41"/>
        <v>PKG#1632</v>
      </c>
      <c r="E1310">
        <v>1068966.43</v>
      </c>
    </row>
    <row r="1311" spans="1:5" x14ac:dyDescent="0.3">
      <c r="A1311" t="s">
        <v>57</v>
      </c>
      <c r="B1311">
        <v>3</v>
      </c>
      <c r="C1311">
        <f t="shared" si="40"/>
        <v>3</v>
      </c>
      <c r="D1311" t="str">
        <f t="shared" si="41"/>
        <v>PKG#1633</v>
      </c>
      <c r="E1311">
        <v>2977091.11</v>
      </c>
    </row>
    <row r="1312" spans="1:5" x14ac:dyDescent="0.3">
      <c r="A1312" t="s">
        <v>57</v>
      </c>
      <c r="B1312">
        <v>4</v>
      </c>
      <c r="C1312">
        <f t="shared" si="40"/>
        <v>4</v>
      </c>
      <c r="D1312" t="str">
        <f t="shared" si="41"/>
        <v>PKG#1634</v>
      </c>
      <c r="E1312">
        <v>6845695.7699999996</v>
      </c>
    </row>
    <row r="1313" spans="1:5" x14ac:dyDescent="0.3">
      <c r="A1313" t="s">
        <v>57</v>
      </c>
      <c r="B1313">
        <v>5</v>
      </c>
      <c r="C1313">
        <f t="shared" si="40"/>
        <v>5</v>
      </c>
      <c r="D1313" t="str">
        <f t="shared" si="41"/>
        <v>PKG#1635</v>
      </c>
      <c r="E1313">
        <v>3782501.29</v>
      </c>
    </row>
    <row r="1314" spans="1:5" x14ac:dyDescent="0.3">
      <c r="A1314" t="s">
        <v>57</v>
      </c>
      <c r="B1314">
        <v>6</v>
      </c>
      <c r="C1314">
        <f t="shared" si="40"/>
        <v>6</v>
      </c>
      <c r="D1314" t="str">
        <f t="shared" si="41"/>
        <v>PKG#1636</v>
      </c>
      <c r="E1314">
        <v>6255172.1699999999</v>
      </c>
    </row>
    <row r="1315" spans="1:5" x14ac:dyDescent="0.3">
      <c r="A1315" t="s">
        <v>57</v>
      </c>
      <c r="B1315">
        <v>7</v>
      </c>
      <c r="C1315">
        <f t="shared" si="40"/>
        <v>7</v>
      </c>
      <c r="D1315" t="str">
        <f t="shared" si="41"/>
        <v>PKG#1637</v>
      </c>
      <c r="E1315">
        <v>4922193.5</v>
      </c>
    </row>
    <row r="1316" spans="1:5" x14ac:dyDescent="0.3">
      <c r="A1316" t="s">
        <v>57</v>
      </c>
      <c r="B1316">
        <v>8</v>
      </c>
      <c r="C1316">
        <f t="shared" si="40"/>
        <v>8</v>
      </c>
      <c r="D1316" t="str">
        <f t="shared" si="41"/>
        <v>PKG#1638</v>
      </c>
      <c r="E1316">
        <v>6050639.7699999996</v>
      </c>
    </row>
    <row r="1317" spans="1:5" x14ac:dyDescent="0.3">
      <c r="A1317" t="s">
        <v>57</v>
      </c>
      <c r="B1317">
        <v>9</v>
      </c>
      <c r="C1317">
        <f t="shared" si="40"/>
        <v>9</v>
      </c>
      <c r="D1317" t="str">
        <f t="shared" si="41"/>
        <v>PKG#1639</v>
      </c>
      <c r="E1317">
        <v>4602212.16</v>
      </c>
    </row>
    <row r="1318" spans="1:5" x14ac:dyDescent="0.3">
      <c r="A1318" t="s">
        <v>57</v>
      </c>
      <c r="B1318">
        <v>10</v>
      </c>
      <c r="C1318">
        <f t="shared" si="40"/>
        <v>10</v>
      </c>
      <c r="D1318" t="str">
        <f t="shared" si="41"/>
        <v>PKG#16310</v>
      </c>
      <c r="E1318">
        <v>2532838.5699999998</v>
      </c>
    </row>
    <row r="1319" spans="1:5" x14ac:dyDescent="0.3">
      <c r="A1319" t="s">
        <v>57</v>
      </c>
      <c r="B1319">
        <v>11</v>
      </c>
      <c r="C1319">
        <f t="shared" si="40"/>
        <v>11</v>
      </c>
      <c r="D1319" t="str">
        <f t="shared" si="41"/>
        <v>PKG#16311</v>
      </c>
      <c r="E1319">
        <v>3799097.57</v>
      </c>
    </row>
    <row r="1320" spans="1:5" x14ac:dyDescent="0.3">
      <c r="A1320" t="s">
        <v>57</v>
      </c>
      <c r="B1320">
        <v>12</v>
      </c>
      <c r="C1320">
        <f t="shared" si="40"/>
        <v>12</v>
      </c>
      <c r="D1320" t="str">
        <f t="shared" si="41"/>
        <v>PKG#16312</v>
      </c>
      <c r="E1320">
        <v>2215480.09</v>
      </c>
    </row>
    <row r="1321" spans="1:5" x14ac:dyDescent="0.3">
      <c r="A1321" t="s">
        <v>57</v>
      </c>
      <c r="B1321">
        <v>13</v>
      </c>
      <c r="C1321">
        <f t="shared" si="40"/>
        <v>13</v>
      </c>
      <c r="D1321" t="str">
        <f t="shared" si="41"/>
        <v>PKG#16313</v>
      </c>
      <c r="E1321">
        <v>3821253.39</v>
      </c>
    </row>
    <row r="1322" spans="1:5" x14ac:dyDescent="0.3">
      <c r="A1322" t="s">
        <v>57</v>
      </c>
      <c r="B1322">
        <v>14</v>
      </c>
      <c r="C1322">
        <f t="shared" si="40"/>
        <v>14</v>
      </c>
      <c r="D1322" t="str">
        <f t="shared" si="41"/>
        <v>PKG#16314</v>
      </c>
      <c r="E1322">
        <v>10697999.42</v>
      </c>
    </row>
    <row r="1323" spans="1:5" x14ac:dyDescent="0.3">
      <c r="A1323" t="s">
        <v>57</v>
      </c>
      <c r="B1323">
        <v>15</v>
      </c>
      <c r="C1323">
        <f t="shared" si="40"/>
        <v>15</v>
      </c>
      <c r="D1323" t="str">
        <f t="shared" si="41"/>
        <v>PKG#16315</v>
      </c>
      <c r="E1323">
        <v>4024676.65</v>
      </c>
    </row>
    <row r="1324" spans="1:5" x14ac:dyDescent="0.3">
      <c r="A1324" t="s">
        <v>57</v>
      </c>
      <c r="B1324">
        <v>16</v>
      </c>
      <c r="C1324">
        <f t="shared" si="40"/>
        <v>16</v>
      </c>
      <c r="D1324" t="str">
        <f t="shared" si="41"/>
        <v>PKG#16316</v>
      </c>
      <c r="E1324">
        <v>3611195.74</v>
      </c>
    </row>
    <row r="1325" spans="1:5" x14ac:dyDescent="0.3">
      <c r="A1325" t="s">
        <v>57</v>
      </c>
      <c r="B1325">
        <v>17</v>
      </c>
      <c r="C1325">
        <f t="shared" si="40"/>
        <v>17</v>
      </c>
      <c r="D1325" t="str">
        <f t="shared" si="41"/>
        <v>PKG#16317</v>
      </c>
      <c r="E1325">
        <v>2445757.34</v>
      </c>
    </row>
    <row r="1326" spans="1:5" x14ac:dyDescent="0.3">
      <c r="A1326" t="s">
        <v>57</v>
      </c>
      <c r="B1326">
        <v>18</v>
      </c>
      <c r="C1326">
        <f t="shared" si="40"/>
        <v>18</v>
      </c>
      <c r="D1326" t="str">
        <f t="shared" si="41"/>
        <v>PKG#16318</v>
      </c>
      <c r="E1326">
        <v>2445757.34</v>
      </c>
    </row>
    <row r="1327" spans="1:5" x14ac:dyDescent="0.3">
      <c r="A1327" t="s">
        <v>57</v>
      </c>
      <c r="B1327">
        <v>19</v>
      </c>
      <c r="C1327">
        <f t="shared" si="40"/>
        <v>19</v>
      </c>
      <c r="D1327" t="str">
        <f t="shared" si="41"/>
        <v>PKG#16319</v>
      </c>
      <c r="E1327">
        <v>6520369.1399999997</v>
      </c>
    </row>
    <row r="1328" spans="1:5" x14ac:dyDescent="0.3">
      <c r="A1328" t="s">
        <v>57</v>
      </c>
      <c r="B1328">
        <v>20</v>
      </c>
      <c r="C1328">
        <f t="shared" si="40"/>
        <v>20</v>
      </c>
      <c r="D1328" t="str">
        <f t="shared" si="41"/>
        <v>PKG#16320</v>
      </c>
      <c r="E1328">
        <v>3715617.2</v>
      </c>
    </row>
    <row r="1329" spans="1:5" x14ac:dyDescent="0.3">
      <c r="A1329" t="s">
        <v>57</v>
      </c>
      <c r="B1329">
        <v>21</v>
      </c>
      <c r="C1329">
        <f t="shared" si="40"/>
        <v>21</v>
      </c>
      <c r="D1329" t="str">
        <f t="shared" si="41"/>
        <v>PKG#16321</v>
      </c>
      <c r="E1329">
        <v>5322260.63</v>
      </c>
    </row>
    <row r="1330" spans="1:5" x14ac:dyDescent="0.3">
      <c r="A1330" t="s">
        <v>57</v>
      </c>
      <c r="B1330">
        <v>22</v>
      </c>
      <c r="C1330">
        <f t="shared" si="40"/>
        <v>22</v>
      </c>
      <c r="D1330" t="str">
        <f t="shared" si="41"/>
        <v>PKG#16322</v>
      </c>
      <c r="E1330">
        <v>2261775.79</v>
      </c>
    </row>
    <row r="1331" spans="1:5" x14ac:dyDescent="0.3">
      <c r="A1331" t="s">
        <v>57</v>
      </c>
      <c r="B1331">
        <v>23</v>
      </c>
      <c r="C1331">
        <f t="shared" si="40"/>
        <v>23</v>
      </c>
      <c r="D1331" t="str">
        <f t="shared" si="41"/>
        <v>PKG#16323</v>
      </c>
      <c r="E1331">
        <v>3449740.505272463</v>
      </c>
    </row>
    <row r="1332" spans="1:5" x14ac:dyDescent="0.3">
      <c r="A1332" t="s">
        <v>57</v>
      </c>
      <c r="B1332">
        <v>24</v>
      </c>
      <c r="C1332">
        <f t="shared" si="40"/>
        <v>24</v>
      </c>
      <c r="D1332" t="str">
        <f t="shared" si="41"/>
        <v>PKG#16324</v>
      </c>
      <c r="E1332">
        <v>5681606.5237414241</v>
      </c>
    </row>
    <row r="1333" spans="1:5" x14ac:dyDescent="0.3">
      <c r="A1333" t="s">
        <v>57</v>
      </c>
      <c r="B1333">
        <v>25</v>
      </c>
      <c r="C1333">
        <f t="shared" si="40"/>
        <v>25</v>
      </c>
      <c r="D1333" t="str">
        <f t="shared" si="41"/>
        <v>PKG#16325</v>
      </c>
      <c r="E1333">
        <v>11730565.830982804</v>
      </c>
    </row>
    <row r="1334" spans="1:5" x14ac:dyDescent="0.3">
      <c r="A1334" t="s">
        <v>57</v>
      </c>
      <c r="B1334">
        <v>26</v>
      </c>
      <c r="C1334">
        <f t="shared" si="40"/>
        <v>26</v>
      </c>
      <c r="D1334" t="str">
        <f t="shared" si="41"/>
        <v>PKG#16326</v>
      </c>
      <c r="E1334">
        <v>6014332.3700000001</v>
      </c>
    </row>
    <row r="1335" spans="1:5" x14ac:dyDescent="0.3">
      <c r="A1335" t="s">
        <v>57</v>
      </c>
      <c r="B1335">
        <v>27</v>
      </c>
      <c r="C1335">
        <f t="shared" si="40"/>
        <v>27</v>
      </c>
      <c r="D1335" t="str">
        <f t="shared" si="41"/>
        <v>PKG#16327</v>
      </c>
      <c r="E1335">
        <v>3457484.33</v>
      </c>
    </row>
    <row r="1336" spans="1:5" x14ac:dyDescent="0.3">
      <c r="A1336" t="s">
        <v>57</v>
      </c>
      <c r="B1336">
        <v>28</v>
      </c>
      <c r="C1336">
        <f t="shared" si="40"/>
        <v>28</v>
      </c>
      <c r="D1336" t="str">
        <f t="shared" si="41"/>
        <v>PKG#16328</v>
      </c>
      <c r="E1336">
        <v>18331730.100000001</v>
      </c>
    </row>
    <row r="1337" spans="1:5" x14ac:dyDescent="0.3">
      <c r="A1337" t="s">
        <v>57</v>
      </c>
      <c r="B1337">
        <v>29</v>
      </c>
      <c r="C1337">
        <f t="shared" si="40"/>
        <v>29</v>
      </c>
      <c r="D1337" t="str">
        <f t="shared" si="41"/>
        <v>PKG#16329</v>
      </c>
      <c r="E1337">
        <v>18785649.759999998</v>
      </c>
    </row>
    <row r="1338" spans="1:5" x14ac:dyDescent="0.3">
      <c r="A1338" t="s">
        <v>57</v>
      </c>
      <c r="B1338">
        <v>30</v>
      </c>
      <c r="C1338">
        <f t="shared" si="40"/>
        <v>30</v>
      </c>
      <c r="D1338" t="str">
        <f t="shared" si="41"/>
        <v>PKG#16330</v>
      </c>
      <c r="E1338">
        <v>3193802.31</v>
      </c>
    </row>
    <row r="1339" spans="1:5" x14ac:dyDescent="0.3">
      <c r="A1339" t="s">
        <v>57</v>
      </c>
      <c r="B1339">
        <v>31</v>
      </c>
      <c r="C1339">
        <f t="shared" si="40"/>
        <v>31</v>
      </c>
      <c r="D1339" t="str">
        <f t="shared" si="41"/>
        <v>PKG#16331</v>
      </c>
      <c r="E1339">
        <v>1079324.0900000001</v>
      </c>
    </row>
    <row r="1340" spans="1:5" x14ac:dyDescent="0.3">
      <c r="A1340" t="s">
        <v>57</v>
      </c>
      <c r="B1340">
        <v>32</v>
      </c>
      <c r="C1340">
        <f t="shared" si="40"/>
        <v>32</v>
      </c>
      <c r="D1340" t="str">
        <f t="shared" si="41"/>
        <v>PKG#16332</v>
      </c>
      <c r="E1340">
        <v>4562478.0199999996</v>
      </c>
    </row>
    <row r="1341" spans="1:5" x14ac:dyDescent="0.3">
      <c r="A1341" t="s">
        <v>57</v>
      </c>
      <c r="B1341">
        <v>33</v>
      </c>
      <c r="C1341">
        <f t="shared" si="40"/>
        <v>33</v>
      </c>
      <c r="D1341" t="str">
        <f t="shared" si="41"/>
        <v>PKG#16333</v>
      </c>
      <c r="E1341">
        <v>1E-4</v>
      </c>
    </row>
    <row r="1342" spans="1:5" x14ac:dyDescent="0.3">
      <c r="A1342" t="s">
        <v>57</v>
      </c>
      <c r="B1342">
        <v>34</v>
      </c>
      <c r="C1342">
        <f t="shared" si="40"/>
        <v>34</v>
      </c>
      <c r="D1342" t="str">
        <f t="shared" si="41"/>
        <v>PKG#16334</v>
      </c>
      <c r="E1342">
        <v>1E-4</v>
      </c>
    </row>
    <row r="1343" spans="1:5" x14ac:dyDescent="0.3">
      <c r="A1343" t="s">
        <v>57</v>
      </c>
      <c r="B1343">
        <v>35</v>
      </c>
      <c r="C1343">
        <f t="shared" si="40"/>
        <v>35</v>
      </c>
      <c r="D1343" t="str">
        <f t="shared" si="41"/>
        <v>PKG#16335</v>
      </c>
      <c r="E1343">
        <v>1E-4</v>
      </c>
    </row>
    <row r="1344" spans="1:5" x14ac:dyDescent="0.3">
      <c r="A1344" t="s">
        <v>182</v>
      </c>
      <c r="B1344">
        <v>1</v>
      </c>
      <c r="C1344">
        <f t="shared" si="40"/>
        <v>1</v>
      </c>
      <c r="D1344" t="str">
        <f t="shared" si="41"/>
        <v>PKG#163- Social Insurance1</v>
      </c>
      <c r="E1344">
        <v>78430</v>
      </c>
    </row>
    <row r="1345" spans="1:5" x14ac:dyDescent="0.3">
      <c r="A1345" t="s">
        <v>182</v>
      </c>
      <c r="B1345">
        <v>2</v>
      </c>
      <c r="C1345">
        <f t="shared" si="40"/>
        <v>2</v>
      </c>
      <c r="D1345" t="str">
        <f t="shared" si="41"/>
        <v>PKG#163- Social Insurance2</v>
      </c>
      <c r="E1345">
        <v>720699.2</v>
      </c>
    </row>
    <row r="1346" spans="1:5" x14ac:dyDescent="0.3">
      <c r="A1346" t="s">
        <v>182</v>
      </c>
      <c r="B1346">
        <v>3</v>
      </c>
      <c r="C1346">
        <f t="shared" si="40"/>
        <v>3</v>
      </c>
      <c r="D1346" t="str">
        <f t="shared" si="41"/>
        <v>PKG#163- Social Insurance3</v>
      </c>
      <c r="E1346">
        <v>277522.63</v>
      </c>
    </row>
    <row r="1347" spans="1:5" x14ac:dyDescent="0.3">
      <c r="A1347" t="s">
        <v>182</v>
      </c>
      <c r="B1347">
        <v>4</v>
      </c>
      <c r="C1347">
        <f t="shared" ref="C1347:C1410" si="42">ROUNDDOWN(B1347,0)</f>
        <v>4</v>
      </c>
      <c r="D1347" t="str">
        <f t="shared" ref="D1347:D1410" si="43">A1347&amp;C1347</f>
        <v>PKG#163- Social Insurance4</v>
      </c>
      <c r="E1347">
        <v>451906.96</v>
      </c>
    </row>
    <row r="1348" spans="1:5" x14ac:dyDescent="0.3">
      <c r="A1348" t="s">
        <v>182</v>
      </c>
      <c r="B1348">
        <v>5</v>
      </c>
      <c r="C1348">
        <f t="shared" si="42"/>
        <v>5</v>
      </c>
      <c r="D1348" t="str">
        <f t="shared" si="43"/>
        <v>PKG#163- Social Insurance5</v>
      </c>
      <c r="E1348">
        <v>754870.94</v>
      </c>
    </row>
    <row r="1349" spans="1:5" x14ac:dyDescent="0.3">
      <c r="A1349" t="s">
        <v>182</v>
      </c>
      <c r="B1349">
        <v>6</v>
      </c>
      <c r="C1349">
        <f t="shared" si="42"/>
        <v>6</v>
      </c>
      <c r="D1349" t="str">
        <f t="shared" si="43"/>
        <v>PKG#163- Social Insurance6</v>
      </c>
      <c r="E1349">
        <v>961013.69</v>
      </c>
    </row>
    <row r="1350" spans="1:5" x14ac:dyDescent="0.3">
      <c r="A1350" t="s">
        <v>182</v>
      </c>
      <c r="B1350">
        <v>7</v>
      </c>
      <c r="C1350">
        <f t="shared" si="42"/>
        <v>7</v>
      </c>
      <c r="D1350" t="str">
        <f t="shared" si="43"/>
        <v>PKG#163- Social Insurance7</v>
      </c>
      <c r="E1350">
        <v>275560.65999999997</v>
      </c>
    </row>
    <row r="1351" spans="1:5" x14ac:dyDescent="0.3">
      <c r="A1351" t="s">
        <v>182</v>
      </c>
      <c r="B1351">
        <v>8</v>
      </c>
      <c r="C1351">
        <f t="shared" si="42"/>
        <v>8</v>
      </c>
      <c r="D1351" t="str">
        <f t="shared" si="43"/>
        <v>PKG#163- Social Insurance8</v>
      </c>
      <c r="E1351">
        <v>434454.78</v>
      </c>
    </row>
    <row r="1352" spans="1:5" x14ac:dyDescent="0.3">
      <c r="A1352" t="s">
        <v>182</v>
      </c>
      <c r="B1352">
        <v>9</v>
      </c>
      <c r="C1352">
        <f t="shared" si="42"/>
        <v>9</v>
      </c>
      <c r="D1352" t="str">
        <f t="shared" si="43"/>
        <v>PKG#163- Social Insurance9</v>
      </c>
      <c r="E1352">
        <v>2963675.17</v>
      </c>
    </row>
    <row r="1353" spans="1:5" x14ac:dyDescent="0.3">
      <c r="A1353" t="s">
        <v>182</v>
      </c>
      <c r="B1353">
        <v>10</v>
      </c>
      <c r="C1353">
        <f t="shared" si="42"/>
        <v>10</v>
      </c>
      <c r="D1353" t="str">
        <f t="shared" si="43"/>
        <v>PKG#163- Social Insurance10</v>
      </c>
      <c r="E1353">
        <v>258797.58</v>
      </c>
    </row>
    <row r="1354" spans="1:5" x14ac:dyDescent="0.3">
      <c r="A1354" t="s">
        <v>57</v>
      </c>
      <c r="B1354">
        <v>1</v>
      </c>
      <c r="C1354">
        <f t="shared" si="42"/>
        <v>1</v>
      </c>
      <c r="D1354" t="str">
        <f t="shared" si="43"/>
        <v>PKG#1631</v>
      </c>
      <c r="E1354">
        <v>24950583</v>
      </c>
    </row>
    <row r="1355" spans="1:5" x14ac:dyDescent="0.3">
      <c r="A1355" t="s">
        <v>70</v>
      </c>
      <c r="B1355">
        <v>2</v>
      </c>
      <c r="C1355">
        <f t="shared" si="42"/>
        <v>2</v>
      </c>
      <c r="D1355" t="str">
        <f t="shared" si="43"/>
        <v>PKG#1772</v>
      </c>
      <c r="E1355">
        <v>10240448.359999999</v>
      </c>
    </row>
    <row r="1356" spans="1:5" x14ac:dyDescent="0.3">
      <c r="A1356" t="s">
        <v>70</v>
      </c>
      <c r="B1356">
        <v>3</v>
      </c>
      <c r="C1356">
        <f t="shared" si="42"/>
        <v>3</v>
      </c>
      <c r="D1356" t="str">
        <f t="shared" si="43"/>
        <v>PKG#1773</v>
      </c>
      <c r="E1356">
        <v>3893019.54</v>
      </c>
    </row>
    <row r="1357" spans="1:5" x14ac:dyDescent="0.3">
      <c r="A1357" t="s">
        <v>70</v>
      </c>
      <c r="B1357">
        <v>4</v>
      </c>
      <c r="C1357">
        <f t="shared" si="42"/>
        <v>4</v>
      </c>
      <c r="D1357" t="str">
        <f t="shared" si="43"/>
        <v>PKG#1774</v>
      </c>
      <c r="E1357">
        <v>4139690.6500000022</v>
      </c>
    </row>
    <row r="1358" spans="1:5" x14ac:dyDescent="0.3">
      <c r="A1358" t="s">
        <v>70</v>
      </c>
      <c r="B1358">
        <v>5</v>
      </c>
      <c r="C1358">
        <f t="shared" si="42"/>
        <v>5</v>
      </c>
      <c r="D1358" t="str">
        <f t="shared" si="43"/>
        <v>PKG#1775</v>
      </c>
      <c r="E1358">
        <v>1890262.73</v>
      </c>
    </row>
    <row r="1359" spans="1:5" x14ac:dyDescent="0.3">
      <c r="A1359" t="s">
        <v>70</v>
      </c>
      <c r="B1359">
        <v>6</v>
      </c>
      <c r="C1359">
        <f t="shared" si="42"/>
        <v>6</v>
      </c>
      <c r="D1359" t="str">
        <f t="shared" si="43"/>
        <v>PKG#1776</v>
      </c>
      <c r="E1359">
        <v>2069539.45</v>
      </c>
    </row>
    <row r="1360" spans="1:5" x14ac:dyDescent="0.3">
      <c r="A1360" t="s">
        <v>70</v>
      </c>
      <c r="B1360">
        <v>7</v>
      </c>
      <c r="C1360">
        <f t="shared" si="42"/>
        <v>7</v>
      </c>
      <c r="D1360" t="str">
        <f t="shared" si="43"/>
        <v>PKG#1777</v>
      </c>
      <c r="E1360">
        <v>30000000</v>
      </c>
    </row>
    <row r="1361" spans="1:5" x14ac:dyDescent="0.3">
      <c r="A1361" t="s">
        <v>70</v>
      </c>
      <c r="B1361">
        <v>8</v>
      </c>
      <c r="C1361">
        <f t="shared" si="42"/>
        <v>8</v>
      </c>
      <c r="D1361" t="str">
        <f t="shared" si="43"/>
        <v>PKG#1778</v>
      </c>
      <c r="E1361">
        <v>6325726.0899999999</v>
      </c>
    </row>
    <row r="1362" spans="1:5" x14ac:dyDescent="0.3">
      <c r="A1362" t="s">
        <v>70</v>
      </c>
      <c r="B1362">
        <v>9</v>
      </c>
      <c r="C1362">
        <f t="shared" si="42"/>
        <v>9</v>
      </c>
      <c r="D1362" t="str">
        <f t="shared" si="43"/>
        <v>PKG#1779</v>
      </c>
      <c r="E1362">
        <v>1386804.78</v>
      </c>
    </row>
    <row r="1363" spans="1:5" x14ac:dyDescent="0.3">
      <c r="A1363" t="s">
        <v>70</v>
      </c>
      <c r="B1363">
        <v>10</v>
      </c>
      <c r="C1363">
        <f t="shared" si="42"/>
        <v>10</v>
      </c>
      <c r="D1363" t="str">
        <f t="shared" si="43"/>
        <v>PKG#17710</v>
      </c>
      <c r="E1363">
        <v>1031892.4200000002</v>
      </c>
    </row>
    <row r="1364" spans="1:5" x14ac:dyDescent="0.3">
      <c r="A1364" t="s">
        <v>70</v>
      </c>
      <c r="B1364">
        <v>11</v>
      </c>
      <c r="C1364">
        <f t="shared" si="42"/>
        <v>11</v>
      </c>
      <c r="D1364" t="str">
        <f t="shared" si="43"/>
        <v>PKG#17711</v>
      </c>
      <c r="E1364">
        <v>1623911.78</v>
      </c>
    </row>
    <row r="1365" spans="1:5" x14ac:dyDescent="0.3">
      <c r="A1365" t="s">
        <v>70</v>
      </c>
      <c r="B1365">
        <v>12</v>
      </c>
      <c r="C1365">
        <f t="shared" si="42"/>
        <v>12</v>
      </c>
      <c r="D1365" t="str">
        <f t="shared" si="43"/>
        <v>PKG#17712</v>
      </c>
      <c r="E1365">
        <v>11867471.980009992</v>
      </c>
    </row>
    <row r="1366" spans="1:5" x14ac:dyDescent="0.3">
      <c r="A1366" t="s">
        <v>70</v>
      </c>
      <c r="B1366">
        <v>13</v>
      </c>
      <c r="C1366">
        <f t="shared" si="42"/>
        <v>13</v>
      </c>
      <c r="D1366" t="str">
        <f t="shared" si="43"/>
        <v>PKG#17713</v>
      </c>
      <c r="E1366">
        <v>4287396.1799900085</v>
      </c>
    </row>
    <row r="1367" spans="1:5" x14ac:dyDescent="0.3">
      <c r="A1367" t="s">
        <v>70</v>
      </c>
      <c r="B1367">
        <v>14</v>
      </c>
      <c r="C1367">
        <f t="shared" si="42"/>
        <v>14</v>
      </c>
      <c r="D1367" t="str">
        <f t="shared" si="43"/>
        <v>PKG#17714</v>
      </c>
      <c r="E1367">
        <v>3654358.5</v>
      </c>
    </row>
    <row r="1368" spans="1:5" x14ac:dyDescent="0.3">
      <c r="A1368" t="s">
        <v>70</v>
      </c>
      <c r="B1368">
        <v>15</v>
      </c>
      <c r="C1368">
        <f t="shared" si="42"/>
        <v>15</v>
      </c>
      <c r="D1368" t="str">
        <f t="shared" si="43"/>
        <v>PKG#17715</v>
      </c>
      <c r="E1368">
        <v>30000000</v>
      </c>
    </row>
    <row r="1369" spans="1:5" x14ac:dyDescent="0.3">
      <c r="A1369" t="s">
        <v>70</v>
      </c>
      <c r="B1369">
        <v>16</v>
      </c>
      <c r="C1369">
        <f t="shared" si="42"/>
        <v>16</v>
      </c>
      <c r="D1369" t="str">
        <f t="shared" si="43"/>
        <v>PKG#17716</v>
      </c>
      <c r="E1369">
        <v>8978914.1600000001</v>
      </c>
    </row>
    <row r="1370" spans="1:5" x14ac:dyDescent="0.3">
      <c r="A1370" t="s">
        <v>70</v>
      </c>
      <c r="B1370">
        <v>17</v>
      </c>
      <c r="C1370">
        <f t="shared" si="42"/>
        <v>17</v>
      </c>
      <c r="D1370" t="str">
        <f t="shared" si="43"/>
        <v>PKG#17717</v>
      </c>
      <c r="E1370">
        <v>311248.17</v>
      </c>
    </row>
    <row r="1371" spans="1:5" x14ac:dyDescent="0.3">
      <c r="A1371" t="s">
        <v>70</v>
      </c>
      <c r="B1371">
        <v>18</v>
      </c>
      <c r="C1371">
        <f t="shared" si="42"/>
        <v>18</v>
      </c>
      <c r="D1371" t="str">
        <f t="shared" si="43"/>
        <v>PKG#17718</v>
      </c>
      <c r="E1371">
        <v>15059090.32</v>
      </c>
    </row>
    <row r="1372" spans="1:5" x14ac:dyDescent="0.3">
      <c r="A1372" t="s">
        <v>70</v>
      </c>
      <c r="B1372">
        <v>19</v>
      </c>
      <c r="C1372">
        <f t="shared" si="42"/>
        <v>19</v>
      </c>
      <c r="D1372" t="str">
        <f t="shared" si="43"/>
        <v>PKG#17719</v>
      </c>
      <c r="E1372">
        <v>6143418.3099999996</v>
      </c>
    </row>
    <row r="1373" spans="1:5" x14ac:dyDescent="0.3">
      <c r="A1373" t="s">
        <v>70</v>
      </c>
      <c r="B1373">
        <v>20</v>
      </c>
      <c r="C1373">
        <f t="shared" si="42"/>
        <v>20</v>
      </c>
      <c r="D1373" t="str">
        <f t="shared" si="43"/>
        <v>PKG#17720</v>
      </c>
      <c r="E1373">
        <v>7621726.8300000001</v>
      </c>
    </row>
    <row r="1374" spans="1:5" x14ac:dyDescent="0.3">
      <c r="A1374" t="s">
        <v>70</v>
      </c>
      <c r="B1374">
        <v>21</v>
      </c>
      <c r="C1374">
        <f t="shared" si="42"/>
        <v>21</v>
      </c>
      <c r="D1374" t="str">
        <f t="shared" si="43"/>
        <v>PKG#17721</v>
      </c>
      <c r="E1374">
        <v>5553244.96</v>
      </c>
    </row>
    <row r="1375" spans="1:5" x14ac:dyDescent="0.3">
      <c r="A1375" t="s">
        <v>70</v>
      </c>
      <c r="B1375">
        <v>22</v>
      </c>
      <c r="C1375">
        <f t="shared" si="42"/>
        <v>22</v>
      </c>
      <c r="D1375" t="str">
        <f t="shared" si="43"/>
        <v>PKG#17722</v>
      </c>
      <c r="E1375">
        <v>3436603.03</v>
      </c>
    </row>
    <row r="1376" spans="1:5" x14ac:dyDescent="0.3">
      <c r="A1376" t="s">
        <v>70</v>
      </c>
      <c r="B1376">
        <v>23</v>
      </c>
      <c r="C1376">
        <f t="shared" si="42"/>
        <v>23</v>
      </c>
      <c r="D1376" t="str">
        <f t="shared" si="43"/>
        <v>PKG#17723</v>
      </c>
      <c r="E1376">
        <v>4324164.09</v>
      </c>
    </row>
    <row r="1377" spans="1:5" x14ac:dyDescent="0.3">
      <c r="A1377" t="s">
        <v>70</v>
      </c>
      <c r="B1377">
        <v>24</v>
      </c>
      <c r="C1377">
        <f t="shared" si="42"/>
        <v>24</v>
      </c>
      <c r="D1377" t="str">
        <f t="shared" si="43"/>
        <v>PKG#17724</v>
      </c>
      <c r="E1377">
        <v>4835218.42</v>
      </c>
    </row>
    <row r="1378" spans="1:5" x14ac:dyDescent="0.3">
      <c r="A1378" t="s">
        <v>70</v>
      </c>
      <c r="B1378">
        <v>25</v>
      </c>
      <c r="C1378">
        <f t="shared" si="42"/>
        <v>25</v>
      </c>
      <c r="D1378" t="str">
        <f t="shared" si="43"/>
        <v>PKG#17725</v>
      </c>
      <c r="E1378">
        <v>4062657.22</v>
      </c>
    </row>
    <row r="1379" spans="1:5" x14ac:dyDescent="0.3">
      <c r="A1379" t="s">
        <v>70</v>
      </c>
      <c r="B1379">
        <v>26</v>
      </c>
      <c r="C1379">
        <f t="shared" si="42"/>
        <v>26</v>
      </c>
      <c r="D1379" t="str">
        <f t="shared" si="43"/>
        <v>PKG#17726</v>
      </c>
      <c r="E1379">
        <v>30000000</v>
      </c>
    </row>
    <row r="1380" spans="1:5" x14ac:dyDescent="0.3">
      <c r="A1380" t="s">
        <v>70</v>
      </c>
      <c r="B1380">
        <v>27</v>
      </c>
      <c r="C1380">
        <f t="shared" si="42"/>
        <v>27</v>
      </c>
      <c r="D1380" t="str">
        <f t="shared" si="43"/>
        <v>PKG#17727</v>
      </c>
      <c r="E1380">
        <v>1920749.49</v>
      </c>
    </row>
    <row r="1381" spans="1:5" x14ac:dyDescent="0.3">
      <c r="A1381" t="s">
        <v>70</v>
      </c>
      <c r="B1381">
        <v>28</v>
      </c>
      <c r="C1381">
        <f t="shared" si="42"/>
        <v>28</v>
      </c>
      <c r="D1381" t="str">
        <f t="shared" si="43"/>
        <v>PKG#17728</v>
      </c>
      <c r="E1381">
        <v>3761281.17</v>
      </c>
    </row>
    <row r="1382" spans="1:5" x14ac:dyDescent="0.3">
      <c r="A1382" t="s">
        <v>70</v>
      </c>
      <c r="B1382">
        <v>29</v>
      </c>
      <c r="C1382">
        <f t="shared" si="42"/>
        <v>29</v>
      </c>
      <c r="D1382" t="str">
        <f t="shared" si="43"/>
        <v>PKG#17729</v>
      </c>
      <c r="E1382">
        <v>30000000</v>
      </c>
    </row>
    <row r="1383" spans="1:5" x14ac:dyDescent="0.3">
      <c r="A1383" t="s">
        <v>70</v>
      </c>
      <c r="B1383">
        <v>30</v>
      </c>
      <c r="C1383">
        <f t="shared" si="42"/>
        <v>30</v>
      </c>
      <c r="D1383" t="str">
        <f t="shared" si="43"/>
        <v>PKG#17730</v>
      </c>
      <c r="E1383">
        <v>11174297.33</v>
      </c>
    </row>
    <row r="1384" spans="1:5" x14ac:dyDescent="0.3">
      <c r="A1384" t="s">
        <v>70</v>
      </c>
      <c r="B1384">
        <v>31</v>
      </c>
      <c r="C1384">
        <f t="shared" si="42"/>
        <v>31</v>
      </c>
      <c r="D1384" t="str">
        <f t="shared" si="43"/>
        <v>PKG#17731</v>
      </c>
      <c r="E1384">
        <v>20000000</v>
      </c>
    </row>
    <row r="1385" spans="1:5" x14ac:dyDescent="0.3">
      <c r="A1385" t="s">
        <v>70</v>
      </c>
      <c r="B1385">
        <v>32</v>
      </c>
      <c r="C1385">
        <f t="shared" si="42"/>
        <v>32</v>
      </c>
      <c r="D1385" t="str">
        <f t="shared" si="43"/>
        <v>PKG#17732</v>
      </c>
      <c r="E1385">
        <v>9586612.7200000007</v>
      </c>
    </row>
    <row r="1386" spans="1:5" x14ac:dyDescent="0.3">
      <c r="A1386" t="s">
        <v>70</v>
      </c>
      <c r="B1386">
        <v>33</v>
      </c>
      <c r="C1386">
        <f t="shared" si="42"/>
        <v>33</v>
      </c>
      <c r="D1386" t="str">
        <f t="shared" si="43"/>
        <v>PKG#17733</v>
      </c>
      <c r="E1386">
        <v>9774603.6300000008</v>
      </c>
    </row>
    <row r="1387" spans="1:5" x14ac:dyDescent="0.3">
      <c r="A1387" t="s">
        <v>70</v>
      </c>
      <c r="B1387">
        <v>34</v>
      </c>
      <c r="C1387">
        <f t="shared" si="42"/>
        <v>34</v>
      </c>
      <c r="D1387" t="str">
        <f t="shared" si="43"/>
        <v>PKG#17734</v>
      </c>
      <c r="E1387">
        <v>3243420.79</v>
      </c>
    </row>
    <row r="1388" spans="1:5" x14ac:dyDescent="0.3">
      <c r="A1388" t="s">
        <v>70</v>
      </c>
      <c r="B1388">
        <v>35</v>
      </c>
      <c r="C1388">
        <f t="shared" si="42"/>
        <v>35</v>
      </c>
      <c r="D1388" t="str">
        <f t="shared" si="43"/>
        <v>PKG#17735</v>
      </c>
      <c r="E1388">
        <v>14874314</v>
      </c>
    </row>
    <row r="1389" spans="1:5" x14ac:dyDescent="0.3">
      <c r="A1389" t="s">
        <v>70</v>
      </c>
      <c r="B1389">
        <v>36</v>
      </c>
      <c r="C1389">
        <f t="shared" si="42"/>
        <v>36</v>
      </c>
      <c r="D1389" t="str">
        <f t="shared" si="43"/>
        <v>PKG#17736</v>
      </c>
      <c r="E1389">
        <v>32974130.899999999</v>
      </c>
    </row>
    <row r="1390" spans="1:5" x14ac:dyDescent="0.3">
      <c r="A1390" t="s">
        <v>70</v>
      </c>
      <c r="B1390">
        <v>37</v>
      </c>
      <c r="C1390">
        <f t="shared" si="42"/>
        <v>37</v>
      </c>
      <c r="D1390" t="str">
        <f t="shared" si="43"/>
        <v>PKG#17737</v>
      </c>
      <c r="E1390">
        <v>2963171.8200000003</v>
      </c>
    </row>
    <row r="1391" spans="1:5" x14ac:dyDescent="0.3">
      <c r="A1391" t="s">
        <v>70</v>
      </c>
      <c r="B1391">
        <v>38</v>
      </c>
      <c r="C1391">
        <f t="shared" si="42"/>
        <v>38</v>
      </c>
      <c r="D1391" t="str">
        <f t="shared" si="43"/>
        <v>PKG#17738</v>
      </c>
      <c r="E1391">
        <v>40830987.189999998</v>
      </c>
    </row>
    <row r="1392" spans="1:5" x14ac:dyDescent="0.3">
      <c r="A1392" t="s">
        <v>70</v>
      </c>
      <c r="B1392">
        <v>39</v>
      </c>
      <c r="C1392">
        <f t="shared" si="42"/>
        <v>39</v>
      </c>
      <c r="D1392" t="str">
        <f t="shared" si="43"/>
        <v>PKG#17739</v>
      </c>
      <c r="E1392">
        <v>24380106.600000001</v>
      </c>
    </row>
    <row r="1393" spans="1:5" x14ac:dyDescent="0.3">
      <c r="A1393" t="s">
        <v>70</v>
      </c>
      <c r="B1393">
        <v>40</v>
      </c>
      <c r="C1393">
        <f t="shared" si="42"/>
        <v>40</v>
      </c>
      <c r="D1393" t="str">
        <f t="shared" si="43"/>
        <v>PKG#17740</v>
      </c>
      <c r="E1393">
        <v>1E-4</v>
      </c>
    </row>
    <row r="1394" spans="1:5" x14ac:dyDescent="0.3">
      <c r="A1394" t="s">
        <v>70</v>
      </c>
      <c r="B1394">
        <v>41</v>
      </c>
      <c r="C1394">
        <f t="shared" si="42"/>
        <v>41</v>
      </c>
      <c r="D1394" t="str">
        <f t="shared" si="43"/>
        <v>PKG#17741</v>
      </c>
      <c r="E1394">
        <v>1.0000000000000001E-5</v>
      </c>
    </row>
    <row r="1395" spans="1:5" x14ac:dyDescent="0.3">
      <c r="A1395" t="s">
        <v>70</v>
      </c>
      <c r="B1395">
        <v>42</v>
      </c>
      <c r="C1395">
        <f t="shared" si="42"/>
        <v>42</v>
      </c>
      <c r="D1395" t="str">
        <f t="shared" si="43"/>
        <v>PKG#17742</v>
      </c>
      <c r="E1395">
        <v>4198626.99</v>
      </c>
    </row>
    <row r="1396" spans="1:5" x14ac:dyDescent="0.3">
      <c r="A1396" t="s">
        <v>70</v>
      </c>
      <c r="B1396">
        <v>43</v>
      </c>
      <c r="C1396">
        <f t="shared" si="42"/>
        <v>43</v>
      </c>
      <c r="D1396" t="str">
        <f t="shared" si="43"/>
        <v>PKG#17743</v>
      </c>
      <c r="E1396">
        <v>14488992.220000001</v>
      </c>
    </row>
    <row r="1397" spans="1:5" x14ac:dyDescent="0.3">
      <c r="A1397" t="s">
        <v>70</v>
      </c>
      <c r="B1397">
        <v>44</v>
      </c>
      <c r="C1397">
        <f t="shared" si="42"/>
        <v>44</v>
      </c>
      <c r="D1397" t="str">
        <f t="shared" si="43"/>
        <v>PKG#17744</v>
      </c>
      <c r="E1397">
        <v>17144236.059999999</v>
      </c>
    </row>
    <row r="1398" spans="1:5" x14ac:dyDescent="0.3">
      <c r="A1398" t="s">
        <v>70</v>
      </c>
      <c r="B1398">
        <v>45</v>
      </c>
      <c r="C1398">
        <f t="shared" si="42"/>
        <v>45</v>
      </c>
      <c r="D1398" t="str">
        <f t="shared" si="43"/>
        <v>PKG#17745</v>
      </c>
      <c r="E1398">
        <v>15002016.49</v>
      </c>
    </row>
    <row r="1399" spans="1:5" x14ac:dyDescent="0.3">
      <c r="A1399" t="s">
        <v>70</v>
      </c>
      <c r="B1399">
        <v>46</v>
      </c>
      <c r="C1399">
        <f t="shared" si="42"/>
        <v>46</v>
      </c>
      <c r="D1399" t="str">
        <f t="shared" si="43"/>
        <v>PKG#17746</v>
      </c>
      <c r="E1399">
        <v>3048300.98</v>
      </c>
    </row>
    <row r="1400" spans="1:5" x14ac:dyDescent="0.3">
      <c r="A1400" t="s">
        <v>70</v>
      </c>
      <c r="B1400">
        <v>47</v>
      </c>
      <c r="C1400">
        <f t="shared" si="42"/>
        <v>47</v>
      </c>
      <c r="D1400" t="str">
        <f t="shared" si="43"/>
        <v>PKG#17747</v>
      </c>
      <c r="E1400">
        <v>4274072.25</v>
      </c>
    </row>
    <row r="1401" spans="1:5" x14ac:dyDescent="0.3">
      <c r="A1401" t="s">
        <v>70</v>
      </c>
      <c r="B1401">
        <v>48</v>
      </c>
      <c r="C1401">
        <f t="shared" si="42"/>
        <v>48</v>
      </c>
      <c r="D1401" t="str">
        <f t="shared" si="43"/>
        <v>PKG#17748</v>
      </c>
      <c r="E1401">
        <v>9.9999999999999995E-7</v>
      </c>
    </row>
    <row r="1402" spans="1:5" x14ac:dyDescent="0.3">
      <c r="A1402" t="s">
        <v>70</v>
      </c>
      <c r="B1402">
        <v>49</v>
      </c>
      <c r="C1402">
        <f t="shared" si="42"/>
        <v>49</v>
      </c>
      <c r="D1402" t="str">
        <f t="shared" si="43"/>
        <v>PKG#17749</v>
      </c>
      <c r="E1402">
        <v>9.9999999999999995E-7</v>
      </c>
    </row>
    <row r="1403" spans="1:5" x14ac:dyDescent="0.3">
      <c r="A1403" t="s">
        <v>70</v>
      </c>
      <c r="B1403">
        <v>50</v>
      </c>
      <c r="C1403">
        <f t="shared" si="42"/>
        <v>50</v>
      </c>
      <c r="D1403" t="str">
        <f t="shared" si="43"/>
        <v>PKG#17750</v>
      </c>
      <c r="E1403">
        <v>9.9999999999999995E-7</v>
      </c>
    </row>
    <row r="1404" spans="1:5" x14ac:dyDescent="0.3">
      <c r="A1404" t="s">
        <v>70</v>
      </c>
      <c r="B1404">
        <v>51</v>
      </c>
      <c r="C1404">
        <f t="shared" si="42"/>
        <v>51</v>
      </c>
      <c r="D1404" t="str">
        <f t="shared" si="43"/>
        <v>PKG#17751</v>
      </c>
      <c r="E1404">
        <v>9.9999999999999995E-7</v>
      </c>
    </row>
    <row r="1405" spans="1:5" x14ac:dyDescent="0.3">
      <c r="A1405" t="s">
        <v>70</v>
      </c>
      <c r="B1405">
        <v>52</v>
      </c>
      <c r="C1405">
        <f t="shared" si="42"/>
        <v>52</v>
      </c>
      <c r="D1405" t="str">
        <f t="shared" si="43"/>
        <v>PKG#17752</v>
      </c>
      <c r="E1405">
        <v>9.9999999999999995E-7</v>
      </c>
    </row>
    <row r="1406" spans="1:5" x14ac:dyDescent="0.3">
      <c r="A1406" t="s">
        <v>70</v>
      </c>
      <c r="B1406">
        <v>53</v>
      </c>
      <c r="C1406">
        <f t="shared" si="42"/>
        <v>53</v>
      </c>
      <c r="D1406" t="str">
        <f t="shared" si="43"/>
        <v>PKG#17753</v>
      </c>
      <c r="E1406">
        <v>9.9999999999999995E-7</v>
      </c>
    </row>
    <row r="1407" spans="1:5" x14ac:dyDescent="0.3">
      <c r="A1407" t="s">
        <v>70</v>
      </c>
      <c r="B1407">
        <v>1</v>
      </c>
      <c r="C1407">
        <f t="shared" si="42"/>
        <v>1</v>
      </c>
      <c r="D1407" t="str">
        <f t="shared" si="43"/>
        <v>PKG#1771</v>
      </c>
      <c r="E1407">
        <v>22337274.899999999</v>
      </c>
    </row>
    <row r="1408" spans="1:5" x14ac:dyDescent="0.3">
      <c r="A1408" t="s">
        <v>70</v>
      </c>
      <c r="B1408">
        <v>4</v>
      </c>
      <c r="C1408">
        <f t="shared" si="42"/>
        <v>4</v>
      </c>
      <c r="D1408" t="str">
        <f t="shared" si="43"/>
        <v>PKG#1774</v>
      </c>
      <c r="E1408">
        <v>10000000</v>
      </c>
    </row>
    <row r="1409" spans="1:5" x14ac:dyDescent="0.3">
      <c r="A1409" t="s">
        <v>70</v>
      </c>
      <c r="B1409">
        <v>5</v>
      </c>
      <c r="C1409">
        <f t="shared" si="42"/>
        <v>5</v>
      </c>
      <c r="D1409" t="str">
        <f t="shared" si="43"/>
        <v>PKG#1775</v>
      </c>
      <c r="E1409">
        <v>10000000</v>
      </c>
    </row>
    <row r="1410" spans="1:5" x14ac:dyDescent="0.3">
      <c r="A1410" t="s">
        <v>70</v>
      </c>
      <c r="B1410">
        <v>6</v>
      </c>
      <c r="C1410">
        <f t="shared" si="42"/>
        <v>6</v>
      </c>
      <c r="D1410" t="str">
        <f t="shared" si="43"/>
        <v>PKG#1776</v>
      </c>
      <c r="E1410">
        <v>10000000</v>
      </c>
    </row>
    <row r="1411" spans="1:5" x14ac:dyDescent="0.3">
      <c r="A1411" t="s">
        <v>70</v>
      </c>
      <c r="B1411">
        <v>7</v>
      </c>
      <c r="C1411">
        <f t="shared" ref="C1411:C1474" si="44">ROUNDDOWN(B1411,0)</f>
        <v>7</v>
      </c>
      <c r="D1411" t="str">
        <f t="shared" ref="D1411:D1474" si="45">A1411&amp;C1411</f>
        <v>PKG#1777</v>
      </c>
      <c r="E1411">
        <v>10000000</v>
      </c>
    </row>
    <row r="1412" spans="1:5" x14ac:dyDescent="0.3">
      <c r="A1412" t="s">
        <v>70</v>
      </c>
      <c r="B1412">
        <v>8</v>
      </c>
      <c r="C1412">
        <f t="shared" si="44"/>
        <v>8</v>
      </c>
      <c r="D1412" t="str">
        <f t="shared" si="45"/>
        <v>PKG#1778</v>
      </c>
      <c r="E1412">
        <v>10000000</v>
      </c>
    </row>
    <row r="1413" spans="1:5" x14ac:dyDescent="0.3">
      <c r="A1413" t="s">
        <v>70</v>
      </c>
      <c r="B1413">
        <v>9</v>
      </c>
      <c r="C1413">
        <f t="shared" si="44"/>
        <v>9</v>
      </c>
      <c r="D1413" t="str">
        <f t="shared" si="45"/>
        <v>PKG#1779</v>
      </c>
      <c r="E1413">
        <v>10000000</v>
      </c>
    </row>
    <row r="1414" spans="1:5" x14ac:dyDescent="0.3">
      <c r="A1414" t="s">
        <v>70</v>
      </c>
      <c r="B1414">
        <v>10</v>
      </c>
      <c r="C1414">
        <f t="shared" si="44"/>
        <v>10</v>
      </c>
      <c r="D1414" t="str">
        <f t="shared" si="45"/>
        <v>PKG#17710</v>
      </c>
      <c r="E1414">
        <v>10000000</v>
      </c>
    </row>
    <row r="1415" spans="1:5" x14ac:dyDescent="0.3">
      <c r="A1415" t="s">
        <v>70</v>
      </c>
      <c r="B1415">
        <v>11</v>
      </c>
      <c r="C1415">
        <f t="shared" si="44"/>
        <v>11</v>
      </c>
      <c r="D1415" t="str">
        <f t="shared" si="45"/>
        <v>PKG#17711</v>
      </c>
      <c r="E1415">
        <v>10000000</v>
      </c>
    </row>
    <row r="1416" spans="1:5" x14ac:dyDescent="0.3">
      <c r="A1416" t="s">
        <v>77</v>
      </c>
      <c r="B1416">
        <v>10</v>
      </c>
      <c r="C1416">
        <f t="shared" si="44"/>
        <v>10</v>
      </c>
      <c r="D1416" t="str">
        <f t="shared" si="45"/>
        <v>PKG#177 - SWI 0710</v>
      </c>
      <c r="E1416">
        <v>1.0000000000000001E-5</v>
      </c>
    </row>
    <row r="1417" spans="1:5" x14ac:dyDescent="0.3">
      <c r="A1417" t="s">
        <v>191</v>
      </c>
      <c r="B1417">
        <v>1</v>
      </c>
      <c r="C1417">
        <f t="shared" si="44"/>
        <v>1</v>
      </c>
      <c r="D1417" t="str">
        <f t="shared" si="45"/>
        <v>PKG#177- Social Insurance1</v>
      </c>
      <c r="E1417">
        <v>1919688.42</v>
      </c>
    </row>
    <row r="1418" spans="1:5" x14ac:dyDescent="0.3">
      <c r="A1418" t="s">
        <v>191</v>
      </c>
      <c r="B1418">
        <v>2</v>
      </c>
      <c r="C1418">
        <f t="shared" si="44"/>
        <v>2</v>
      </c>
      <c r="D1418" t="str">
        <f t="shared" si="45"/>
        <v>PKG#177- Social Insurance2</v>
      </c>
      <c r="E1418">
        <v>8305203.5</v>
      </c>
    </row>
    <row r="1419" spans="1:5" x14ac:dyDescent="0.3">
      <c r="A1419" t="s">
        <v>191</v>
      </c>
      <c r="B1419">
        <v>3</v>
      </c>
      <c r="C1419">
        <f t="shared" si="44"/>
        <v>3</v>
      </c>
      <c r="D1419" t="str">
        <f t="shared" si="45"/>
        <v>PKG#177- Social Insurance3</v>
      </c>
      <c r="E1419">
        <v>2456503.8199999998</v>
      </c>
    </row>
    <row r="1420" spans="1:5" x14ac:dyDescent="0.3">
      <c r="A1420" t="s">
        <v>191</v>
      </c>
      <c r="B1420">
        <v>4</v>
      </c>
      <c r="C1420">
        <f t="shared" si="44"/>
        <v>4</v>
      </c>
      <c r="D1420" t="str">
        <f t="shared" si="45"/>
        <v>PKG#177- Social Insurance4</v>
      </c>
      <c r="E1420">
        <v>8736398.9000000004</v>
      </c>
    </row>
    <row r="1421" spans="1:5" x14ac:dyDescent="0.3">
      <c r="A1421" t="s">
        <v>191</v>
      </c>
      <c r="B1421">
        <v>5</v>
      </c>
      <c r="C1421">
        <f t="shared" si="44"/>
        <v>5</v>
      </c>
      <c r="D1421" t="str">
        <f t="shared" si="45"/>
        <v>PKG#177- Social Insurance5</v>
      </c>
      <c r="E1421">
        <v>3475892.52</v>
      </c>
    </row>
    <row r="1422" spans="1:5" x14ac:dyDescent="0.3">
      <c r="A1422" t="s">
        <v>191</v>
      </c>
      <c r="B1422">
        <v>6</v>
      </c>
      <c r="C1422">
        <f t="shared" si="44"/>
        <v>6</v>
      </c>
      <c r="D1422" t="str">
        <f t="shared" si="45"/>
        <v>PKG#177- Social Insurance6</v>
      </c>
      <c r="E1422">
        <v>274089.78000000003</v>
      </c>
    </row>
    <row r="1423" spans="1:5" x14ac:dyDescent="0.3">
      <c r="A1423" t="s">
        <v>66</v>
      </c>
      <c r="B1423">
        <v>2</v>
      </c>
      <c r="C1423">
        <f t="shared" si="44"/>
        <v>2</v>
      </c>
      <c r="D1423" t="str">
        <f t="shared" si="45"/>
        <v>PKG#1782</v>
      </c>
      <c r="E1423">
        <v>13230338.289999999</v>
      </c>
    </row>
    <row r="1424" spans="1:5" x14ac:dyDescent="0.3">
      <c r="A1424" t="s">
        <v>66</v>
      </c>
      <c r="B1424">
        <v>3</v>
      </c>
      <c r="C1424">
        <f t="shared" si="44"/>
        <v>3</v>
      </c>
      <c r="D1424" t="str">
        <f t="shared" si="45"/>
        <v>PKG#1783</v>
      </c>
      <c r="E1424">
        <v>6675236.8799999999</v>
      </c>
    </row>
    <row r="1425" spans="1:5" x14ac:dyDescent="0.3">
      <c r="A1425" t="s">
        <v>66</v>
      </c>
      <c r="B1425">
        <v>4</v>
      </c>
      <c r="C1425">
        <f t="shared" si="44"/>
        <v>4</v>
      </c>
      <c r="D1425" t="str">
        <f t="shared" si="45"/>
        <v>PKG#1784</v>
      </c>
      <c r="E1425">
        <v>6081013.29</v>
      </c>
    </row>
    <row r="1426" spans="1:5" x14ac:dyDescent="0.3">
      <c r="A1426" t="s">
        <v>66</v>
      </c>
      <c r="B1426">
        <v>5</v>
      </c>
      <c r="C1426">
        <f t="shared" si="44"/>
        <v>5</v>
      </c>
      <c r="D1426" t="str">
        <f t="shared" si="45"/>
        <v>PKG#1785</v>
      </c>
      <c r="E1426">
        <v>9125492.6600000001</v>
      </c>
    </row>
    <row r="1427" spans="1:5" x14ac:dyDescent="0.3">
      <c r="A1427" t="s">
        <v>66</v>
      </c>
      <c r="B1427">
        <v>6</v>
      </c>
      <c r="C1427">
        <f t="shared" si="44"/>
        <v>6</v>
      </c>
      <c r="D1427" t="str">
        <f t="shared" si="45"/>
        <v>PKG#1786</v>
      </c>
      <c r="E1427">
        <v>2730279.03</v>
      </c>
    </row>
    <row r="1428" spans="1:5" x14ac:dyDescent="0.3">
      <c r="A1428" t="s">
        <v>66</v>
      </c>
      <c r="B1428">
        <v>7</v>
      </c>
      <c r="C1428">
        <f t="shared" si="44"/>
        <v>7</v>
      </c>
      <c r="D1428" t="str">
        <f t="shared" si="45"/>
        <v>PKG#1787</v>
      </c>
      <c r="E1428">
        <v>1644401.99</v>
      </c>
    </row>
    <row r="1429" spans="1:5" x14ac:dyDescent="0.3">
      <c r="A1429" t="s">
        <v>66</v>
      </c>
      <c r="B1429">
        <v>8</v>
      </c>
      <c r="C1429">
        <f t="shared" si="44"/>
        <v>8</v>
      </c>
      <c r="D1429" t="str">
        <f t="shared" si="45"/>
        <v>PKG#1788</v>
      </c>
      <c r="E1429">
        <v>595920.44999999995</v>
      </c>
    </row>
    <row r="1430" spans="1:5" x14ac:dyDescent="0.3">
      <c r="A1430" t="s">
        <v>66</v>
      </c>
      <c r="B1430">
        <v>9</v>
      </c>
      <c r="C1430">
        <f t="shared" si="44"/>
        <v>9</v>
      </c>
      <c r="D1430" t="str">
        <f t="shared" si="45"/>
        <v>PKG#1789</v>
      </c>
      <c r="E1430">
        <v>289077.59999999998</v>
      </c>
    </row>
    <row r="1431" spans="1:5" x14ac:dyDescent="0.3">
      <c r="A1431" t="s">
        <v>66</v>
      </c>
      <c r="B1431">
        <v>10</v>
      </c>
      <c r="C1431">
        <f t="shared" si="44"/>
        <v>10</v>
      </c>
      <c r="D1431" t="str">
        <f t="shared" si="45"/>
        <v>PKG#17810</v>
      </c>
      <c r="E1431">
        <v>2235574.9700000002</v>
      </c>
    </row>
    <row r="1432" spans="1:5" x14ac:dyDescent="0.3">
      <c r="A1432" t="s">
        <v>66</v>
      </c>
      <c r="B1432">
        <v>1</v>
      </c>
      <c r="C1432">
        <f t="shared" si="44"/>
        <v>1</v>
      </c>
      <c r="D1432" t="str">
        <f t="shared" si="45"/>
        <v>PKG#1781</v>
      </c>
      <c r="E1432">
        <v>3747170.2</v>
      </c>
    </row>
    <row r="1433" spans="1:5" x14ac:dyDescent="0.3">
      <c r="A1433" t="s">
        <v>189</v>
      </c>
      <c r="B1433">
        <v>1</v>
      </c>
      <c r="C1433">
        <f t="shared" si="44"/>
        <v>1</v>
      </c>
      <c r="D1433" t="str">
        <f t="shared" si="45"/>
        <v>PKG#178- Social Insurance1</v>
      </c>
      <c r="E1433">
        <v>1276787.1499999999</v>
      </c>
    </row>
    <row r="1434" spans="1:5" x14ac:dyDescent="0.3">
      <c r="A1434" t="s">
        <v>189</v>
      </c>
      <c r="B1434">
        <v>2</v>
      </c>
      <c r="C1434">
        <f t="shared" si="44"/>
        <v>2</v>
      </c>
      <c r="D1434" t="str">
        <f t="shared" si="45"/>
        <v>PKG#178- Social Insurance2</v>
      </c>
      <c r="E1434">
        <v>392599.98</v>
      </c>
    </row>
    <row r="1435" spans="1:5" x14ac:dyDescent="0.3">
      <c r="A1435" t="s">
        <v>189</v>
      </c>
      <c r="B1435">
        <v>3</v>
      </c>
      <c r="C1435">
        <f t="shared" si="44"/>
        <v>3</v>
      </c>
      <c r="D1435" t="str">
        <f t="shared" si="45"/>
        <v>PKG#178- Social Insurance3</v>
      </c>
      <c r="E1435">
        <v>887343.85</v>
      </c>
    </row>
    <row r="1436" spans="1:5" x14ac:dyDescent="0.3">
      <c r="A1436" t="s">
        <v>95</v>
      </c>
      <c r="B1436">
        <v>2</v>
      </c>
      <c r="C1436">
        <f t="shared" si="44"/>
        <v>2</v>
      </c>
      <c r="D1436" t="str">
        <f t="shared" si="45"/>
        <v>PKG#2052</v>
      </c>
      <c r="E1436">
        <v>1181605.96</v>
      </c>
    </row>
    <row r="1437" spans="1:5" x14ac:dyDescent="0.3">
      <c r="A1437" t="s">
        <v>95</v>
      </c>
      <c r="B1437">
        <v>3</v>
      </c>
      <c r="C1437">
        <f t="shared" si="44"/>
        <v>3</v>
      </c>
      <c r="D1437" t="str">
        <f t="shared" si="45"/>
        <v>PKG#2053</v>
      </c>
      <c r="E1437">
        <v>1250466.1100000001</v>
      </c>
    </row>
    <row r="1438" spans="1:5" x14ac:dyDescent="0.3">
      <c r="A1438" t="s">
        <v>95</v>
      </c>
      <c r="B1438">
        <v>1</v>
      </c>
      <c r="C1438">
        <f t="shared" si="44"/>
        <v>1</v>
      </c>
      <c r="D1438" t="str">
        <f t="shared" si="45"/>
        <v>PKG#2051</v>
      </c>
      <c r="E1438">
        <v>1260000</v>
      </c>
    </row>
    <row r="1439" spans="1:5" x14ac:dyDescent="0.3">
      <c r="A1439" t="s">
        <v>209</v>
      </c>
      <c r="B1439">
        <v>1</v>
      </c>
      <c r="C1439">
        <f t="shared" si="44"/>
        <v>1</v>
      </c>
      <c r="D1439" t="str">
        <f t="shared" si="45"/>
        <v>PKG#205-Social Insurance1</v>
      </c>
      <c r="E1439">
        <v>209129.12</v>
      </c>
    </row>
    <row r="1440" spans="1:5" x14ac:dyDescent="0.3">
      <c r="A1440" t="s">
        <v>121</v>
      </c>
      <c r="B1440">
        <v>2</v>
      </c>
      <c r="C1440">
        <f t="shared" si="44"/>
        <v>2</v>
      </c>
      <c r="D1440" t="str">
        <f t="shared" si="45"/>
        <v>PKG#220B2</v>
      </c>
      <c r="E1440">
        <v>8261597.7599999998</v>
      </c>
    </row>
    <row r="1441" spans="1:5" x14ac:dyDescent="0.3">
      <c r="A1441" t="s">
        <v>121</v>
      </c>
      <c r="B1441">
        <v>3</v>
      </c>
      <c r="C1441">
        <f t="shared" si="44"/>
        <v>3</v>
      </c>
      <c r="D1441" t="str">
        <f t="shared" si="45"/>
        <v>PKG#220B3</v>
      </c>
      <c r="E1441">
        <v>5980500.04</v>
      </c>
    </row>
    <row r="1442" spans="1:5" x14ac:dyDescent="0.3">
      <c r="A1442" t="s">
        <v>121</v>
      </c>
      <c r="B1442">
        <v>4</v>
      </c>
      <c r="C1442">
        <f t="shared" si="44"/>
        <v>4</v>
      </c>
      <c r="D1442" t="str">
        <f t="shared" si="45"/>
        <v>PKG#220B4</v>
      </c>
      <c r="E1442">
        <v>2300000</v>
      </c>
    </row>
    <row r="1443" spans="1:5" x14ac:dyDescent="0.3">
      <c r="A1443" t="s">
        <v>121</v>
      </c>
      <c r="B1443">
        <v>1</v>
      </c>
      <c r="C1443">
        <f t="shared" si="44"/>
        <v>1</v>
      </c>
      <c r="D1443" t="str">
        <f t="shared" si="45"/>
        <v>PKG#220B1</v>
      </c>
      <c r="E1443">
        <v>7500000</v>
      </c>
    </row>
    <row r="1444" spans="1:5" x14ac:dyDescent="0.3">
      <c r="A1444" t="s">
        <v>27</v>
      </c>
      <c r="B1444">
        <v>46</v>
      </c>
      <c r="C1444">
        <f t="shared" si="44"/>
        <v>46</v>
      </c>
      <c r="D1444" t="str">
        <f t="shared" si="45"/>
        <v>PKG#4546</v>
      </c>
      <c r="E1444">
        <v>1844931.02</v>
      </c>
    </row>
    <row r="1445" spans="1:5" x14ac:dyDescent="0.3">
      <c r="A1445" t="s">
        <v>26</v>
      </c>
      <c r="B1445">
        <v>22</v>
      </c>
      <c r="C1445">
        <f t="shared" si="44"/>
        <v>22</v>
      </c>
      <c r="D1445" t="str">
        <f t="shared" si="45"/>
        <v>PKG#5822</v>
      </c>
      <c r="E1445">
        <v>327696.28999999998</v>
      </c>
    </row>
    <row r="1446" spans="1:5" x14ac:dyDescent="0.3">
      <c r="A1446" t="s">
        <v>28</v>
      </c>
      <c r="B1446">
        <v>5</v>
      </c>
      <c r="C1446">
        <f t="shared" si="44"/>
        <v>5</v>
      </c>
      <c r="D1446" t="str">
        <f t="shared" si="45"/>
        <v>PKG#855</v>
      </c>
      <c r="E1446">
        <v>1729285.15</v>
      </c>
    </row>
    <row r="1447" spans="1:5" x14ac:dyDescent="0.3">
      <c r="A1447" t="s">
        <v>28</v>
      </c>
      <c r="B1447">
        <v>6</v>
      </c>
      <c r="C1447">
        <f t="shared" si="44"/>
        <v>6</v>
      </c>
      <c r="D1447" t="str">
        <f t="shared" si="45"/>
        <v>PKG#856</v>
      </c>
      <c r="E1447">
        <v>768766.59</v>
      </c>
    </row>
    <row r="1448" spans="1:5" x14ac:dyDescent="0.3">
      <c r="A1448" t="s">
        <v>28</v>
      </c>
      <c r="B1448">
        <v>7</v>
      </c>
      <c r="C1448">
        <f t="shared" si="44"/>
        <v>7</v>
      </c>
      <c r="D1448" t="str">
        <f t="shared" si="45"/>
        <v>PKG#857</v>
      </c>
      <c r="E1448">
        <v>29830.3</v>
      </c>
    </row>
    <row r="1449" spans="1:5" x14ac:dyDescent="0.3">
      <c r="A1449" t="s">
        <v>28</v>
      </c>
      <c r="B1449">
        <v>8</v>
      </c>
      <c r="C1449">
        <f t="shared" si="44"/>
        <v>8</v>
      </c>
      <c r="D1449" t="str">
        <f t="shared" si="45"/>
        <v>PKG#858</v>
      </c>
      <c r="E1449">
        <v>1391898.96</v>
      </c>
    </row>
    <row r="1450" spans="1:5" x14ac:dyDescent="0.3">
      <c r="A1450" t="s">
        <v>31</v>
      </c>
      <c r="B1450">
        <v>1</v>
      </c>
      <c r="C1450">
        <f t="shared" si="44"/>
        <v>1</v>
      </c>
      <c r="D1450" t="str">
        <f t="shared" si="45"/>
        <v>PO#116871</v>
      </c>
      <c r="E1450">
        <v>1090584</v>
      </c>
    </row>
    <row r="1451" spans="1:5" x14ac:dyDescent="0.3">
      <c r="A1451" t="s">
        <v>31</v>
      </c>
      <c r="B1451">
        <v>2</v>
      </c>
      <c r="C1451">
        <f t="shared" si="44"/>
        <v>2</v>
      </c>
      <c r="D1451" t="str">
        <f t="shared" si="45"/>
        <v>PO#116872</v>
      </c>
      <c r="E1451">
        <v>451528</v>
      </c>
    </row>
    <row r="1452" spans="1:5" x14ac:dyDescent="0.3">
      <c r="A1452" t="s">
        <v>31</v>
      </c>
      <c r="B1452">
        <v>3</v>
      </c>
      <c r="C1452">
        <f t="shared" si="44"/>
        <v>3</v>
      </c>
      <c r="D1452" t="str">
        <f t="shared" si="45"/>
        <v>PO#116873</v>
      </c>
      <c r="E1452">
        <v>293788</v>
      </c>
    </row>
    <row r="1453" spans="1:5" x14ac:dyDescent="0.3">
      <c r="A1453" t="s">
        <v>31</v>
      </c>
      <c r="B1453">
        <v>5</v>
      </c>
      <c r="C1453">
        <f t="shared" si="44"/>
        <v>5</v>
      </c>
      <c r="D1453" t="str">
        <f t="shared" si="45"/>
        <v>PO#116875</v>
      </c>
      <c r="E1453">
        <v>343200</v>
      </c>
    </row>
    <row r="1454" spans="1:5" x14ac:dyDescent="0.3">
      <c r="A1454" t="s">
        <v>91</v>
      </c>
      <c r="B1454">
        <v>1</v>
      </c>
      <c r="C1454">
        <f t="shared" si="44"/>
        <v>1</v>
      </c>
      <c r="D1454" t="str">
        <f t="shared" si="45"/>
        <v>Port Said Silos1</v>
      </c>
      <c r="E1454">
        <v>5248643</v>
      </c>
    </row>
    <row r="1455" spans="1:5" x14ac:dyDescent="0.3">
      <c r="A1455" t="s">
        <v>91</v>
      </c>
      <c r="B1455">
        <v>2</v>
      </c>
      <c r="C1455">
        <f t="shared" si="44"/>
        <v>2</v>
      </c>
      <c r="D1455" t="str">
        <f t="shared" si="45"/>
        <v>Port Said Silos2</v>
      </c>
      <c r="E1455">
        <v>1773106</v>
      </c>
    </row>
    <row r="1456" spans="1:5" x14ac:dyDescent="0.3">
      <c r="A1456" t="s">
        <v>91</v>
      </c>
      <c r="B1456">
        <v>3</v>
      </c>
      <c r="C1456">
        <f t="shared" si="44"/>
        <v>3</v>
      </c>
      <c r="D1456" t="str">
        <f t="shared" si="45"/>
        <v>Port Said Silos3</v>
      </c>
      <c r="E1456">
        <v>4623869</v>
      </c>
    </row>
    <row r="1457" spans="1:5" x14ac:dyDescent="0.3">
      <c r="A1457" t="s">
        <v>91</v>
      </c>
      <c r="B1457">
        <v>4</v>
      </c>
      <c r="C1457">
        <f t="shared" si="44"/>
        <v>4</v>
      </c>
      <c r="D1457" t="str">
        <f t="shared" si="45"/>
        <v>Port Said Silos4</v>
      </c>
      <c r="E1457">
        <v>2560435</v>
      </c>
    </row>
    <row r="1458" spans="1:5" x14ac:dyDescent="0.3">
      <c r="A1458" t="s">
        <v>91</v>
      </c>
      <c r="B1458">
        <v>5</v>
      </c>
      <c r="C1458">
        <f t="shared" si="44"/>
        <v>5</v>
      </c>
      <c r="D1458" t="str">
        <f t="shared" si="45"/>
        <v>Port Said Silos5</v>
      </c>
      <c r="E1458">
        <v>4009921</v>
      </c>
    </row>
    <row r="1459" spans="1:5" x14ac:dyDescent="0.3">
      <c r="A1459" t="s">
        <v>91</v>
      </c>
      <c r="B1459">
        <v>6</v>
      </c>
      <c r="C1459">
        <f t="shared" si="44"/>
        <v>6</v>
      </c>
      <c r="D1459" t="str">
        <f t="shared" si="45"/>
        <v>Port Said Silos6</v>
      </c>
      <c r="E1459">
        <v>6842722</v>
      </c>
    </row>
    <row r="1460" spans="1:5" x14ac:dyDescent="0.3">
      <c r="A1460" t="s">
        <v>91</v>
      </c>
      <c r="B1460">
        <v>7</v>
      </c>
      <c r="C1460">
        <f t="shared" si="44"/>
        <v>7</v>
      </c>
      <c r="D1460" t="str">
        <f t="shared" si="45"/>
        <v>Port Said Silos7</v>
      </c>
      <c r="E1460">
        <v>3061822</v>
      </c>
    </row>
    <row r="1461" spans="1:5" x14ac:dyDescent="0.3">
      <c r="A1461" t="s">
        <v>91</v>
      </c>
      <c r="B1461">
        <v>8</v>
      </c>
      <c r="C1461">
        <f t="shared" si="44"/>
        <v>8</v>
      </c>
      <c r="D1461" t="str">
        <f t="shared" si="45"/>
        <v>Port Said Silos8</v>
      </c>
      <c r="E1461">
        <v>17260533</v>
      </c>
    </row>
    <row r="1462" spans="1:5" x14ac:dyDescent="0.3">
      <c r="A1462" t="s">
        <v>91</v>
      </c>
      <c r="B1462">
        <v>9</v>
      </c>
      <c r="C1462">
        <f t="shared" si="44"/>
        <v>9</v>
      </c>
      <c r="D1462" t="str">
        <f t="shared" si="45"/>
        <v>Port Said Silos9</v>
      </c>
      <c r="E1462">
        <v>2370710</v>
      </c>
    </row>
    <row r="1463" spans="1:5" x14ac:dyDescent="0.3">
      <c r="A1463" t="s">
        <v>91</v>
      </c>
      <c r="B1463">
        <v>10</v>
      </c>
      <c r="C1463">
        <f t="shared" si="44"/>
        <v>10</v>
      </c>
      <c r="D1463" t="str">
        <f t="shared" si="45"/>
        <v>Port Said Silos10</v>
      </c>
      <c r="E1463">
        <v>6384571</v>
      </c>
    </row>
    <row r="1464" spans="1:5" x14ac:dyDescent="0.3">
      <c r="A1464" t="s">
        <v>91</v>
      </c>
      <c r="B1464">
        <v>11</v>
      </c>
      <c r="C1464">
        <f t="shared" si="44"/>
        <v>11</v>
      </c>
      <c r="D1464" t="str">
        <f t="shared" si="45"/>
        <v>Port Said Silos11</v>
      </c>
      <c r="E1464">
        <v>3852337</v>
      </c>
    </row>
    <row r="1465" spans="1:5" x14ac:dyDescent="0.3">
      <c r="A1465" t="s">
        <v>91</v>
      </c>
      <c r="B1465">
        <v>12</v>
      </c>
      <c r="C1465">
        <f t="shared" si="44"/>
        <v>12</v>
      </c>
      <c r="D1465" t="str">
        <f t="shared" si="45"/>
        <v>Port Said Silos12</v>
      </c>
      <c r="E1465">
        <v>1587432</v>
      </c>
    </row>
    <row r="1466" spans="1:5" x14ac:dyDescent="0.3">
      <c r="A1466" t="s">
        <v>91</v>
      </c>
      <c r="B1466">
        <v>13</v>
      </c>
      <c r="C1466">
        <f t="shared" si="44"/>
        <v>13</v>
      </c>
      <c r="D1466" t="str">
        <f t="shared" si="45"/>
        <v>Port Said Silos13</v>
      </c>
      <c r="E1466">
        <v>460093</v>
      </c>
    </row>
    <row r="1467" spans="1:5" x14ac:dyDescent="0.3">
      <c r="A1467" t="s">
        <v>91</v>
      </c>
      <c r="B1467">
        <v>14</v>
      </c>
      <c r="C1467">
        <f t="shared" si="44"/>
        <v>14</v>
      </c>
      <c r="D1467" t="str">
        <f t="shared" si="45"/>
        <v>Port Said Silos14</v>
      </c>
      <c r="E1467">
        <v>2136487</v>
      </c>
    </row>
    <row r="1468" spans="1:5" x14ac:dyDescent="0.3">
      <c r="A1468" t="s">
        <v>91</v>
      </c>
      <c r="B1468">
        <v>15</v>
      </c>
      <c r="C1468">
        <f t="shared" si="44"/>
        <v>15</v>
      </c>
      <c r="D1468" t="str">
        <f t="shared" si="45"/>
        <v>Port Said Silos15</v>
      </c>
      <c r="E1468">
        <v>7663669</v>
      </c>
    </row>
    <row r="1469" spans="1:5" x14ac:dyDescent="0.3">
      <c r="A1469" t="s">
        <v>91</v>
      </c>
      <c r="B1469">
        <v>16</v>
      </c>
      <c r="C1469">
        <f t="shared" si="44"/>
        <v>16</v>
      </c>
      <c r="D1469" t="str">
        <f t="shared" si="45"/>
        <v>Port Said Silos16</v>
      </c>
      <c r="E1469">
        <v>9649102</v>
      </c>
    </row>
    <row r="1470" spans="1:5" x14ac:dyDescent="0.3">
      <c r="A1470" t="s">
        <v>91</v>
      </c>
      <c r="B1470">
        <v>17</v>
      </c>
      <c r="C1470">
        <f t="shared" si="44"/>
        <v>17</v>
      </c>
      <c r="D1470" t="str">
        <f t="shared" si="45"/>
        <v>Port Said Silos17</v>
      </c>
      <c r="E1470">
        <v>5738977</v>
      </c>
    </row>
    <row r="1471" spans="1:5" x14ac:dyDescent="0.3">
      <c r="A1471" t="s">
        <v>91</v>
      </c>
      <c r="B1471">
        <v>18</v>
      </c>
      <c r="C1471">
        <f t="shared" si="44"/>
        <v>18</v>
      </c>
      <c r="D1471" t="str">
        <f t="shared" si="45"/>
        <v>Port Said Silos18</v>
      </c>
      <c r="E1471">
        <v>2991787</v>
      </c>
    </row>
    <row r="1472" spans="1:5" x14ac:dyDescent="0.3">
      <c r="A1472" t="s">
        <v>91</v>
      </c>
      <c r="B1472">
        <v>19</v>
      </c>
      <c r="C1472">
        <f t="shared" si="44"/>
        <v>19</v>
      </c>
      <c r="D1472" t="str">
        <f t="shared" si="45"/>
        <v>Port Said Silos19</v>
      </c>
      <c r="E1472">
        <v>12748959</v>
      </c>
    </row>
    <row r="1473" spans="1:5" x14ac:dyDescent="0.3">
      <c r="A1473" t="s">
        <v>91</v>
      </c>
      <c r="B1473">
        <v>20</v>
      </c>
      <c r="C1473">
        <f t="shared" si="44"/>
        <v>20</v>
      </c>
      <c r="D1473" t="str">
        <f t="shared" si="45"/>
        <v>Port Said Silos20</v>
      </c>
      <c r="E1473">
        <v>6593857</v>
      </c>
    </row>
    <row r="1474" spans="1:5" x14ac:dyDescent="0.3">
      <c r="A1474" t="s">
        <v>91</v>
      </c>
      <c r="B1474">
        <v>21</v>
      </c>
      <c r="C1474">
        <f t="shared" si="44"/>
        <v>21</v>
      </c>
      <c r="D1474" t="str">
        <f t="shared" si="45"/>
        <v>Port Said Silos21</v>
      </c>
      <c r="E1474">
        <v>11818794</v>
      </c>
    </row>
    <row r="1475" spans="1:5" x14ac:dyDescent="0.3">
      <c r="A1475" t="s">
        <v>91</v>
      </c>
      <c r="B1475">
        <v>22</v>
      </c>
      <c r="C1475">
        <f t="shared" ref="C1475:C1538" si="46">ROUNDDOWN(B1475,0)</f>
        <v>22</v>
      </c>
      <c r="D1475" t="str">
        <f t="shared" ref="D1475:D1538" si="47">A1475&amp;C1475</f>
        <v>Port Said Silos22</v>
      </c>
      <c r="E1475">
        <v>4826684</v>
      </c>
    </row>
    <row r="1476" spans="1:5" x14ac:dyDescent="0.3">
      <c r="A1476" t="s">
        <v>91</v>
      </c>
      <c r="B1476">
        <v>23</v>
      </c>
      <c r="C1476">
        <f t="shared" si="46"/>
        <v>23</v>
      </c>
      <c r="D1476" t="str">
        <f t="shared" si="47"/>
        <v>Port Said Silos23</v>
      </c>
      <c r="E1476">
        <v>2411082.19</v>
      </c>
    </row>
    <row r="1477" spans="1:5" x14ac:dyDescent="0.3">
      <c r="A1477" t="s">
        <v>91</v>
      </c>
      <c r="B1477">
        <v>24</v>
      </c>
      <c r="C1477">
        <f t="shared" si="46"/>
        <v>24</v>
      </c>
      <c r="D1477" t="str">
        <f t="shared" si="47"/>
        <v>Port Said Silos24</v>
      </c>
      <c r="E1477">
        <v>3306186</v>
      </c>
    </row>
    <row r="1478" spans="1:5" x14ac:dyDescent="0.3">
      <c r="A1478" t="s">
        <v>91</v>
      </c>
      <c r="B1478">
        <v>25</v>
      </c>
      <c r="C1478">
        <f t="shared" si="46"/>
        <v>25</v>
      </c>
      <c r="D1478" t="str">
        <f t="shared" si="47"/>
        <v>Port Said Silos25</v>
      </c>
      <c r="E1478">
        <v>3280048</v>
      </c>
    </row>
    <row r="1479" spans="1:5" x14ac:dyDescent="0.3">
      <c r="A1479" t="s">
        <v>91</v>
      </c>
      <c r="B1479">
        <v>26</v>
      </c>
      <c r="C1479">
        <f t="shared" si="46"/>
        <v>26</v>
      </c>
      <c r="D1479" t="str">
        <f t="shared" si="47"/>
        <v>Port Said Silos26</v>
      </c>
      <c r="E1479">
        <v>426108</v>
      </c>
    </row>
    <row r="1480" spans="1:5" x14ac:dyDescent="0.3">
      <c r="A1480" t="s">
        <v>91</v>
      </c>
      <c r="B1480">
        <v>28</v>
      </c>
      <c r="C1480">
        <f t="shared" si="46"/>
        <v>28</v>
      </c>
      <c r="D1480" t="str">
        <f t="shared" si="47"/>
        <v>Port Said Silos28</v>
      </c>
      <c r="E1480">
        <v>1239632</v>
      </c>
    </row>
    <row r="1481" spans="1:5" x14ac:dyDescent="0.3">
      <c r="A1481" t="s">
        <v>91</v>
      </c>
      <c r="B1481">
        <v>29</v>
      </c>
      <c r="C1481">
        <f t="shared" si="46"/>
        <v>29</v>
      </c>
      <c r="D1481" t="str">
        <f t="shared" si="47"/>
        <v>Port Said Silos29</v>
      </c>
      <c r="E1481">
        <v>337130</v>
      </c>
    </row>
    <row r="1482" spans="1:5" x14ac:dyDescent="0.3">
      <c r="A1482" t="s">
        <v>91</v>
      </c>
      <c r="B1482">
        <v>30</v>
      </c>
      <c r="C1482">
        <f t="shared" si="46"/>
        <v>30</v>
      </c>
      <c r="D1482" t="str">
        <f t="shared" si="47"/>
        <v>Port Said Silos30</v>
      </c>
      <c r="E1482">
        <v>100641</v>
      </c>
    </row>
    <row r="1483" spans="1:5" x14ac:dyDescent="0.3">
      <c r="A1483" t="s">
        <v>91</v>
      </c>
      <c r="B1483">
        <v>31</v>
      </c>
      <c r="C1483">
        <f t="shared" si="46"/>
        <v>31</v>
      </c>
      <c r="D1483" t="str">
        <f t="shared" si="47"/>
        <v>Port Said Silos31</v>
      </c>
      <c r="E1483">
        <v>727554</v>
      </c>
    </row>
    <row r="1484" spans="1:5" x14ac:dyDescent="0.3">
      <c r="A1484" t="s">
        <v>91</v>
      </c>
      <c r="B1484">
        <v>32</v>
      </c>
      <c r="C1484">
        <f t="shared" si="46"/>
        <v>32</v>
      </c>
      <c r="D1484" t="str">
        <f t="shared" si="47"/>
        <v>Port Said Silos32</v>
      </c>
      <c r="E1484">
        <v>2193035.35</v>
      </c>
    </row>
    <row r="1485" spans="1:5" x14ac:dyDescent="0.3">
      <c r="A1485" t="s">
        <v>91</v>
      </c>
      <c r="B1485">
        <v>33</v>
      </c>
      <c r="C1485">
        <f t="shared" si="46"/>
        <v>33</v>
      </c>
      <c r="D1485" t="str">
        <f t="shared" si="47"/>
        <v>Port Said Silos33</v>
      </c>
      <c r="E1485">
        <v>2711136</v>
      </c>
    </row>
    <row r="1486" spans="1:5" x14ac:dyDescent="0.3">
      <c r="A1486" t="s">
        <v>132</v>
      </c>
      <c r="B1486">
        <v>1</v>
      </c>
      <c r="C1486">
        <f t="shared" si="46"/>
        <v>1</v>
      </c>
      <c r="D1486" t="str">
        <f t="shared" si="47"/>
        <v>Port Said Silos - Foreigner Supply1</v>
      </c>
      <c r="E1486">
        <v>5206992</v>
      </c>
    </row>
    <row r="1487" spans="1:5" x14ac:dyDescent="0.3">
      <c r="A1487" t="s">
        <v>132</v>
      </c>
      <c r="B1487">
        <v>2</v>
      </c>
      <c r="C1487">
        <f t="shared" si="46"/>
        <v>2</v>
      </c>
      <c r="D1487" t="str">
        <f t="shared" si="47"/>
        <v>Port Said Silos - Foreigner Supply2</v>
      </c>
      <c r="E1487">
        <v>775509.45</v>
      </c>
    </row>
    <row r="1488" spans="1:5" x14ac:dyDescent="0.3">
      <c r="A1488" t="s">
        <v>109</v>
      </c>
      <c r="B1488">
        <v>1</v>
      </c>
      <c r="C1488">
        <f t="shared" si="46"/>
        <v>1</v>
      </c>
      <c r="D1488" t="str">
        <f t="shared" si="47"/>
        <v>Port Said Silos - Local Supply1</v>
      </c>
      <c r="E1488">
        <v>655657.61</v>
      </c>
    </row>
    <row r="1489" spans="1:5" x14ac:dyDescent="0.3">
      <c r="A1489" t="s">
        <v>109</v>
      </c>
      <c r="B1489">
        <v>2</v>
      </c>
      <c r="C1489">
        <f t="shared" si="46"/>
        <v>2</v>
      </c>
      <c r="D1489" t="str">
        <f t="shared" si="47"/>
        <v>Port Said Silos - Local Supply2</v>
      </c>
      <c r="E1489">
        <v>1162711.94</v>
      </c>
    </row>
    <row r="1490" spans="1:5" x14ac:dyDescent="0.3">
      <c r="A1490" t="s">
        <v>109</v>
      </c>
      <c r="B1490">
        <v>3</v>
      </c>
      <c r="C1490">
        <f t="shared" si="46"/>
        <v>3</v>
      </c>
      <c r="D1490" t="str">
        <f t="shared" si="47"/>
        <v>Port Said Silos - Local Supply3</v>
      </c>
      <c r="E1490">
        <v>2307930.88</v>
      </c>
    </row>
    <row r="1491" spans="1:5" x14ac:dyDescent="0.3">
      <c r="A1491" t="s">
        <v>109</v>
      </c>
      <c r="B1491">
        <v>4</v>
      </c>
      <c r="C1491">
        <f t="shared" si="46"/>
        <v>4</v>
      </c>
      <c r="D1491" t="str">
        <f t="shared" si="47"/>
        <v>Port Said Silos - Local Supply4</v>
      </c>
      <c r="E1491">
        <v>3416710</v>
      </c>
    </row>
    <row r="1492" spans="1:5" x14ac:dyDescent="0.3">
      <c r="A1492" t="s">
        <v>109</v>
      </c>
      <c r="B1492">
        <v>5</v>
      </c>
      <c r="C1492">
        <f t="shared" si="46"/>
        <v>5</v>
      </c>
      <c r="D1492" t="str">
        <f t="shared" si="47"/>
        <v>Port Said Silos - Local Supply5</v>
      </c>
      <c r="E1492">
        <v>2565984</v>
      </c>
    </row>
    <row r="1493" spans="1:5" x14ac:dyDescent="0.3">
      <c r="A1493" t="s">
        <v>109</v>
      </c>
      <c r="B1493">
        <v>6</v>
      </c>
      <c r="C1493">
        <f t="shared" si="46"/>
        <v>6</v>
      </c>
      <c r="D1493" t="str">
        <f t="shared" si="47"/>
        <v>Port Said Silos - Local Supply6</v>
      </c>
      <c r="E1493">
        <v>833240</v>
      </c>
    </row>
    <row r="1494" spans="1:5" x14ac:dyDescent="0.3">
      <c r="A1494" t="s">
        <v>109</v>
      </c>
      <c r="B1494">
        <v>7</v>
      </c>
      <c r="C1494">
        <f t="shared" si="46"/>
        <v>7</v>
      </c>
      <c r="D1494" t="str">
        <f t="shared" si="47"/>
        <v>Port Said Silos - Local Supply7</v>
      </c>
      <c r="E1494">
        <v>4345468</v>
      </c>
    </row>
    <row r="1495" spans="1:5" x14ac:dyDescent="0.3">
      <c r="A1495" t="s">
        <v>109</v>
      </c>
      <c r="B1495">
        <v>8</v>
      </c>
      <c r="C1495">
        <f t="shared" si="46"/>
        <v>8</v>
      </c>
      <c r="D1495" t="str">
        <f t="shared" si="47"/>
        <v>Port Said Silos - Local Supply8</v>
      </c>
      <c r="E1495">
        <v>1794648.84</v>
      </c>
    </row>
    <row r="1496" spans="1:5" x14ac:dyDescent="0.3">
      <c r="A1496" t="s">
        <v>109</v>
      </c>
      <c r="B1496">
        <v>9</v>
      </c>
      <c r="C1496">
        <f t="shared" si="46"/>
        <v>9</v>
      </c>
      <c r="D1496" t="str">
        <f t="shared" si="47"/>
        <v>Port Said Silos - Local Supply9</v>
      </c>
      <c r="E1496">
        <v>2529147</v>
      </c>
    </row>
    <row r="1497" spans="1:5" x14ac:dyDescent="0.3">
      <c r="A1497" t="s">
        <v>109</v>
      </c>
      <c r="B1497">
        <v>10</v>
      </c>
      <c r="C1497">
        <f t="shared" si="46"/>
        <v>10</v>
      </c>
      <c r="D1497" t="str">
        <f t="shared" si="47"/>
        <v>Port Said Silos - Local Supply10</v>
      </c>
      <c r="E1497">
        <v>494192</v>
      </c>
    </row>
    <row r="1498" spans="1:5" x14ac:dyDescent="0.3">
      <c r="A1498" t="s">
        <v>109</v>
      </c>
      <c r="B1498">
        <v>11</v>
      </c>
      <c r="C1498">
        <f t="shared" si="46"/>
        <v>11</v>
      </c>
      <c r="D1498" t="str">
        <f t="shared" si="47"/>
        <v>Port Said Silos - Local Supply11</v>
      </c>
      <c r="E1498">
        <v>833789.82</v>
      </c>
    </row>
    <row r="1499" spans="1:5" x14ac:dyDescent="0.3">
      <c r="A1499" t="s">
        <v>91</v>
      </c>
      <c r="B1499">
        <v>1</v>
      </c>
      <c r="C1499">
        <f t="shared" si="46"/>
        <v>1</v>
      </c>
      <c r="D1499" t="str">
        <f t="shared" si="47"/>
        <v>Port Said Silos1</v>
      </c>
      <c r="E1499">
        <v>26540249.399999999</v>
      </c>
    </row>
    <row r="1500" spans="1:5" x14ac:dyDescent="0.3">
      <c r="A1500" t="s">
        <v>91</v>
      </c>
      <c r="B1500">
        <v>2</v>
      </c>
      <c r="C1500">
        <f t="shared" si="46"/>
        <v>2</v>
      </c>
      <c r="D1500" t="str">
        <f t="shared" si="47"/>
        <v>Port Said Silos2</v>
      </c>
      <c r="E1500">
        <v>15000000</v>
      </c>
    </row>
    <row r="1501" spans="1:5" x14ac:dyDescent="0.3">
      <c r="A1501" t="s">
        <v>91</v>
      </c>
      <c r="B1501">
        <v>1</v>
      </c>
      <c r="C1501">
        <f t="shared" si="46"/>
        <v>1</v>
      </c>
      <c r="D1501" t="str">
        <f t="shared" si="47"/>
        <v>Port Said Silos1</v>
      </c>
      <c r="E1501">
        <v>6000000</v>
      </c>
    </row>
    <row r="1502" spans="1:5" x14ac:dyDescent="0.3">
      <c r="A1502" t="s">
        <v>91</v>
      </c>
      <c r="B1502">
        <v>2</v>
      </c>
      <c r="C1502">
        <f t="shared" si="46"/>
        <v>2</v>
      </c>
      <c r="D1502" t="str">
        <f t="shared" si="47"/>
        <v>Port Said Silos2</v>
      </c>
      <c r="E1502">
        <v>5000000</v>
      </c>
    </row>
    <row r="1503" spans="1:5" x14ac:dyDescent="0.3">
      <c r="A1503" t="s">
        <v>91</v>
      </c>
      <c r="B1503">
        <v>3</v>
      </c>
      <c r="C1503">
        <f t="shared" si="46"/>
        <v>3</v>
      </c>
      <c r="D1503" t="str">
        <f t="shared" si="47"/>
        <v>Port Said Silos3</v>
      </c>
      <c r="E1503">
        <v>10000000</v>
      </c>
    </row>
    <row r="1504" spans="1:5" x14ac:dyDescent="0.3">
      <c r="A1504" t="s">
        <v>91</v>
      </c>
      <c r="B1504">
        <v>4</v>
      </c>
      <c r="C1504">
        <f t="shared" si="46"/>
        <v>4</v>
      </c>
      <c r="D1504" t="str">
        <f t="shared" si="47"/>
        <v>Port Said Silos4</v>
      </c>
      <c r="E1504">
        <v>20000000</v>
      </c>
    </row>
    <row r="1505" spans="1:5" x14ac:dyDescent="0.3">
      <c r="A1505" t="s">
        <v>91</v>
      </c>
      <c r="B1505">
        <v>5</v>
      </c>
      <c r="C1505">
        <f t="shared" si="46"/>
        <v>5</v>
      </c>
      <c r="D1505" t="str">
        <f t="shared" si="47"/>
        <v>Port Said Silos5</v>
      </c>
      <c r="E1505">
        <v>10000000</v>
      </c>
    </row>
    <row r="1506" spans="1:5" x14ac:dyDescent="0.3">
      <c r="A1506" t="s">
        <v>91</v>
      </c>
      <c r="B1506">
        <v>6</v>
      </c>
      <c r="C1506">
        <f t="shared" si="46"/>
        <v>6</v>
      </c>
      <c r="D1506" t="str">
        <f t="shared" si="47"/>
        <v>Port Said Silos6</v>
      </c>
      <c r="E1506">
        <v>15000000</v>
      </c>
    </row>
    <row r="1507" spans="1:5" x14ac:dyDescent="0.3">
      <c r="A1507" t="s">
        <v>205</v>
      </c>
      <c r="B1507">
        <v>1</v>
      </c>
      <c r="C1507">
        <f t="shared" si="46"/>
        <v>1</v>
      </c>
      <c r="D1507" t="str">
        <f t="shared" si="47"/>
        <v>Port Said Silos-Social Insurrance1</v>
      </c>
      <c r="E1507">
        <v>2127569.59</v>
      </c>
    </row>
    <row r="1508" spans="1:5" x14ac:dyDescent="0.3">
      <c r="A1508" t="s">
        <v>205</v>
      </c>
      <c r="B1508">
        <v>2</v>
      </c>
      <c r="C1508">
        <f t="shared" si="46"/>
        <v>2</v>
      </c>
      <c r="D1508" t="str">
        <f t="shared" si="47"/>
        <v>Port Said Silos-Social Insurrance2</v>
      </c>
      <c r="E1508">
        <v>411364.07</v>
      </c>
    </row>
    <row r="1509" spans="1:5" x14ac:dyDescent="0.3">
      <c r="A1509" t="s">
        <v>205</v>
      </c>
      <c r="B1509">
        <v>3</v>
      </c>
      <c r="C1509">
        <f t="shared" si="46"/>
        <v>3</v>
      </c>
      <c r="D1509" t="str">
        <f t="shared" si="47"/>
        <v>Port Said Silos-Social Insurrance3</v>
      </c>
      <c r="E1509">
        <v>653360.07999999996</v>
      </c>
    </row>
    <row r="1510" spans="1:5" x14ac:dyDescent="0.3">
      <c r="A1510" t="s">
        <v>205</v>
      </c>
      <c r="B1510">
        <v>4</v>
      </c>
      <c r="C1510">
        <f t="shared" si="46"/>
        <v>4</v>
      </c>
      <c r="D1510" t="str">
        <f t="shared" si="47"/>
        <v>Port Said Silos-Social Insurrance4</v>
      </c>
      <c r="E1510">
        <v>2773108</v>
      </c>
    </row>
    <row r="1511" spans="1:5" x14ac:dyDescent="0.3">
      <c r="A1511" t="s">
        <v>205</v>
      </c>
      <c r="B1511">
        <v>5</v>
      </c>
      <c r="C1511">
        <f t="shared" si="46"/>
        <v>5</v>
      </c>
      <c r="D1511" t="str">
        <f t="shared" si="47"/>
        <v>Port Said Silos-Social Insurrance5</v>
      </c>
      <c r="E1511">
        <v>344418</v>
      </c>
    </row>
    <row r="1512" spans="1:5" x14ac:dyDescent="0.3">
      <c r="A1512" t="s">
        <v>205</v>
      </c>
      <c r="B1512">
        <v>6</v>
      </c>
      <c r="C1512">
        <f t="shared" si="46"/>
        <v>6</v>
      </c>
      <c r="D1512" t="str">
        <f t="shared" si="47"/>
        <v>Port Said Silos-Social Insurrance6</v>
      </c>
      <c r="E1512">
        <v>1595672</v>
      </c>
    </row>
    <row r="1513" spans="1:5" x14ac:dyDescent="0.3">
      <c r="A1513" t="s">
        <v>205</v>
      </c>
      <c r="B1513">
        <v>7</v>
      </c>
      <c r="C1513">
        <f t="shared" si="46"/>
        <v>7</v>
      </c>
      <c r="D1513" t="str">
        <f t="shared" si="47"/>
        <v>Port Said Silos-Social Insurrance7</v>
      </c>
      <c r="E1513">
        <v>440773.7</v>
      </c>
    </row>
    <row r="1514" spans="1:5" x14ac:dyDescent="0.3">
      <c r="A1514" t="s">
        <v>205</v>
      </c>
      <c r="B1514">
        <v>8</v>
      </c>
      <c r="C1514">
        <f t="shared" si="46"/>
        <v>8</v>
      </c>
      <c r="D1514" t="str">
        <f t="shared" si="47"/>
        <v>Port Said Silos-Social Insurrance8</v>
      </c>
      <c r="E1514">
        <v>585270</v>
      </c>
    </row>
    <row r="1515" spans="1:5" x14ac:dyDescent="0.3">
      <c r="A1515" t="s">
        <v>205</v>
      </c>
      <c r="B1515">
        <v>9</v>
      </c>
      <c r="C1515">
        <f t="shared" si="46"/>
        <v>9</v>
      </c>
      <c r="D1515" t="str">
        <f t="shared" si="47"/>
        <v>Port Said Silos-Social Insurrance9</v>
      </c>
      <c r="E1515">
        <v>2996951.24</v>
      </c>
    </row>
    <row r="1516" spans="1:5" x14ac:dyDescent="0.3">
      <c r="A1516" t="s">
        <v>205</v>
      </c>
      <c r="B1516">
        <v>10</v>
      </c>
      <c r="C1516">
        <f t="shared" si="46"/>
        <v>10</v>
      </c>
      <c r="D1516" t="str">
        <f t="shared" si="47"/>
        <v>Port Said Silos-Social Insurrance10</v>
      </c>
      <c r="E1516">
        <v>999516</v>
      </c>
    </row>
    <row r="1517" spans="1:5" x14ac:dyDescent="0.3">
      <c r="A1517" t="s">
        <v>205</v>
      </c>
      <c r="B1517">
        <v>11</v>
      </c>
      <c r="C1517">
        <f t="shared" si="46"/>
        <v>11</v>
      </c>
      <c r="D1517" t="str">
        <f t="shared" si="47"/>
        <v>Port Said Silos-Social Insurrance11</v>
      </c>
      <c r="E1517">
        <v>1556882.52</v>
      </c>
    </row>
    <row r="1518" spans="1:5" x14ac:dyDescent="0.3">
      <c r="A1518" t="s">
        <v>20</v>
      </c>
      <c r="B1518">
        <v>2</v>
      </c>
      <c r="C1518">
        <f t="shared" si="46"/>
        <v>2</v>
      </c>
      <c r="D1518" t="str">
        <f t="shared" si="47"/>
        <v>PSP Substation2</v>
      </c>
      <c r="E1518">
        <v>1160599</v>
      </c>
    </row>
    <row r="1519" spans="1:5" x14ac:dyDescent="0.3">
      <c r="A1519" t="s">
        <v>20</v>
      </c>
      <c r="B1519">
        <v>3</v>
      </c>
      <c r="C1519">
        <f t="shared" si="46"/>
        <v>3</v>
      </c>
      <c r="D1519" t="str">
        <f t="shared" si="47"/>
        <v>PSP Substation3</v>
      </c>
      <c r="E1519">
        <v>1834172.07</v>
      </c>
    </row>
    <row r="1520" spans="1:5" x14ac:dyDescent="0.3">
      <c r="A1520" t="s">
        <v>20</v>
      </c>
      <c r="B1520">
        <v>4</v>
      </c>
      <c r="C1520">
        <f t="shared" si="46"/>
        <v>4</v>
      </c>
      <c r="D1520" t="str">
        <f t="shared" si="47"/>
        <v>PSP Substation4</v>
      </c>
      <c r="E1520">
        <v>1268627.7</v>
      </c>
    </row>
    <row r="1521" spans="1:5" x14ac:dyDescent="0.3">
      <c r="A1521" t="s">
        <v>20</v>
      </c>
      <c r="B1521">
        <v>5</v>
      </c>
      <c r="C1521">
        <f t="shared" si="46"/>
        <v>5</v>
      </c>
      <c r="D1521" t="str">
        <f t="shared" si="47"/>
        <v>PSP Substation5</v>
      </c>
      <c r="E1521">
        <v>3991290.99</v>
      </c>
    </row>
    <row r="1522" spans="1:5" x14ac:dyDescent="0.3">
      <c r="A1522" t="s">
        <v>20</v>
      </c>
      <c r="B1522">
        <v>6</v>
      </c>
      <c r="C1522">
        <f t="shared" si="46"/>
        <v>6</v>
      </c>
      <c r="D1522" t="str">
        <f t="shared" si="47"/>
        <v>PSP Substation6</v>
      </c>
      <c r="E1522">
        <v>3047586.1</v>
      </c>
    </row>
    <row r="1523" spans="1:5" x14ac:dyDescent="0.3">
      <c r="A1523" t="s">
        <v>20</v>
      </c>
      <c r="B1523">
        <v>7</v>
      </c>
      <c r="C1523">
        <f t="shared" si="46"/>
        <v>7</v>
      </c>
      <c r="D1523" t="str">
        <f t="shared" si="47"/>
        <v>PSP Substation7</v>
      </c>
      <c r="E1523">
        <v>1780094.35</v>
      </c>
    </row>
    <row r="1524" spans="1:5" x14ac:dyDescent="0.3">
      <c r="A1524" t="s">
        <v>20</v>
      </c>
      <c r="B1524">
        <v>8</v>
      </c>
      <c r="C1524">
        <f t="shared" si="46"/>
        <v>8</v>
      </c>
      <c r="D1524" t="str">
        <f t="shared" si="47"/>
        <v>PSP Substation8</v>
      </c>
      <c r="E1524">
        <v>1829713.21</v>
      </c>
    </row>
    <row r="1525" spans="1:5" x14ac:dyDescent="0.3">
      <c r="A1525" t="s">
        <v>20</v>
      </c>
      <c r="B1525">
        <v>9</v>
      </c>
      <c r="C1525">
        <f t="shared" si="46"/>
        <v>9</v>
      </c>
      <c r="D1525" t="str">
        <f t="shared" si="47"/>
        <v>PSP Substation9</v>
      </c>
      <c r="E1525">
        <v>1314287.28</v>
      </c>
    </row>
    <row r="1526" spans="1:5" x14ac:dyDescent="0.3">
      <c r="A1526" t="s">
        <v>20</v>
      </c>
      <c r="B1526">
        <v>10</v>
      </c>
      <c r="C1526">
        <f t="shared" si="46"/>
        <v>10</v>
      </c>
      <c r="D1526" t="str">
        <f t="shared" si="47"/>
        <v>PSP Substation10</v>
      </c>
      <c r="E1526">
        <v>3264225.8</v>
      </c>
    </row>
    <row r="1527" spans="1:5" x14ac:dyDescent="0.3">
      <c r="A1527" t="s">
        <v>20</v>
      </c>
      <c r="B1527">
        <v>11</v>
      </c>
      <c r="C1527">
        <f t="shared" si="46"/>
        <v>11</v>
      </c>
      <c r="D1527" t="str">
        <f t="shared" si="47"/>
        <v>PSP Substation11</v>
      </c>
      <c r="E1527">
        <v>2606365.14</v>
      </c>
    </row>
    <row r="1528" spans="1:5" x14ac:dyDescent="0.3">
      <c r="A1528" t="s">
        <v>20</v>
      </c>
      <c r="B1528">
        <v>12</v>
      </c>
      <c r="C1528">
        <f t="shared" si="46"/>
        <v>12</v>
      </c>
      <c r="D1528" t="str">
        <f t="shared" si="47"/>
        <v>PSP Substation12</v>
      </c>
      <c r="E1528">
        <v>28515</v>
      </c>
    </row>
    <row r="1529" spans="1:5" x14ac:dyDescent="0.3">
      <c r="A1529" t="s">
        <v>186</v>
      </c>
      <c r="B1529">
        <v>29</v>
      </c>
      <c r="C1529">
        <f t="shared" si="46"/>
        <v>29</v>
      </c>
      <c r="D1529" t="str">
        <f t="shared" si="47"/>
        <v>PSP Substation - Beni Suef29</v>
      </c>
      <c r="E1529">
        <v>4326586.5</v>
      </c>
    </row>
    <row r="1530" spans="1:5" x14ac:dyDescent="0.3">
      <c r="A1530" t="s">
        <v>20</v>
      </c>
      <c r="B1530">
        <v>1</v>
      </c>
      <c r="C1530">
        <f t="shared" si="46"/>
        <v>1</v>
      </c>
      <c r="D1530" t="str">
        <f t="shared" si="47"/>
        <v>PSP Substation1</v>
      </c>
      <c r="E1530">
        <v>6647052.2000000002</v>
      </c>
    </row>
    <row r="1531" spans="1:5" x14ac:dyDescent="0.3">
      <c r="A1531" t="s">
        <v>166</v>
      </c>
      <c r="B1531">
        <v>1</v>
      </c>
      <c r="C1531">
        <f t="shared" si="46"/>
        <v>1</v>
      </c>
      <c r="D1531" t="str">
        <f t="shared" si="47"/>
        <v>PSP Substation-Retention1</v>
      </c>
      <c r="E1531">
        <v>597560.88</v>
      </c>
    </row>
    <row r="1532" spans="1:5" x14ac:dyDescent="0.3">
      <c r="A1532" t="s">
        <v>166</v>
      </c>
      <c r="B1532">
        <v>2</v>
      </c>
      <c r="C1532">
        <f t="shared" si="46"/>
        <v>2</v>
      </c>
      <c r="D1532" t="str">
        <f t="shared" si="47"/>
        <v>PSP Substation-Retention2</v>
      </c>
      <c r="E1532">
        <v>480264.83</v>
      </c>
    </row>
    <row r="1533" spans="1:5" x14ac:dyDescent="0.3">
      <c r="A1533" t="s">
        <v>166</v>
      </c>
      <c r="B1533">
        <v>3</v>
      </c>
      <c r="C1533">
        <f t="shared" si="46"/>
        <v>3</v>
      </c>
      <c r="D1533" t="str">
        <f t="shared" si="47"/>
        <v>PSP Substation-Retention3</v>
      </c>
      <c r="E1533">
        <v>536537.43999999994</v>
      </c>
    </row>
    <row r="1534" spans="1:5" x14ac:dyDescent="0.3">
      <c r="A1534" t="s">
        <v>166</v>
      </c>
      <c r="B1534">
        <v>4</v>
      </c>
      <c r="C1534">
        <f t="shared" si="46"/>
        <v>4</v>
      </c>
      <c r="D1534" t="str">
        <f t="shared" si="47"/>
        <v>PSP Substation-Retention4</v>
      </c>
      <c r="E1534">
        <v>1617088.7</v>
      </c>
    </row>
    <row r="1535" spans="1:5" x14ac:dyDescent="0.3">
      <c r="A1535" t="s">
        <v>135</v>
      </c>
      <c r="B1535">
        <v>1</v>
      </c>
      <c r="C1535">
        <f t="shared" si="46"/>
        <v>1</v>
      </c>
      <c r="D1535" t="str">
        <f t="shared" si="47"/>
        <v>Rabigh Ext. - Piles1</v>
      </c>
      <c r="E1535">
        <v>947881.6</v>
      </c>
    </row>
    <row r="1536" spans="1:5" x14ac:dyDescent="0.3">
      <c r="A1536" t="s">
        <v>135</v>
      </c>
      <c r="B1536">
        <v>2</v>
      </c>
      <c r="C1536">
        <f t="shared" si="46"/>
        <v>2</v>
      </c>
      <c r="D1536" t="str">
        <f t="shared" si="47"/>
        <v>Rabigh Ext. - Piles2</v>
      </c>
      <c r="E1536">
        <v>1174037</v>
      </c>
    </row>
    <row r="1537" spans="1:5" x14ac:dyDescent="0.3">
      <c r="A1537" t="s">
        <v>135</v>
      </c>
      <c r="B1537">
        <v>3</v>
      </c>
      <c r="C1537">
        <f t="shared" si="46"/>
        <v>3</v>
      </c>
      <c r="D1537" t="str">
        <f t="shared" si="47"/>
        <v>Rabigh Ext. - Piles3</v>
      </c>
      <c r="E1537">
        <v>966227</v>
      </c>
    </row>
    <row r="1538" spans="1:5" x14ac:dyDescent="0.3">
      <c r="A1538" t="s">
        <v>135</v>
      </c>
      <c r="B1538">
        <v>4</v>
      </c>
      <c r="C1538">
        <f t="shared" si="46"/>
        <v>4</v>
      </c>
      <c r="D1538" t="str">
        <f t="shared" si="47"/>
        <v>Rabigh Ext. - Piles4</v>
      </c>
      <c r="E1538">
        <v>1787056</v>
      </c>
    </row>
    <row r="1539" spans="1:5" x14ac:dyDescent="0.3">
      <c r="A1539" t="s">
        <v>135</v>
      </c>
      <c r="B1539">
        <v>5</v>
      </c>
      <c r="C1539">
        <f t="shared" ref="C1539:C1602" si="48">ROUNDDOWN(B1539,0)</f>
        <v>5</v>
      </c>
      <c r="D1539" t="str">
        <f t="shared" ref="D1539:D1602" si="49">A1539&amp;C1539</f>
        <v>Rabigh Ext. - Piles5</v>
      </c>
      <c r="E1539">
        <v>1130623</v>
      </c>
    </row>
    <row r="1540" spans="1:5" x14ac:dyDescent="0.3">
      <c r="A1540" t="s">
        <v>135</v>
      </c>
      <c r="B1540">
        <v>6</v>
      </c>
      <c r="C1540">
        <f t="shared" si="48"/>
        <v>6</v>
      </c>
      <c r="D1540" t="str">
        <f t="shared" si="49"/>
        <v>Rabigh Ext. - Piles6</v>
      </c>
      <c r="E1540">
        <v>2013847.54</v>
      </c>
    </row>
    <row r="1541" spans="1:5" x14ac:dyDescent="0.3">
      <c r="A1541" t="s">
        <v>227</v>
      </c>
      <c r="B1541">
        <v>1</v>
      </c>
      <c r="C1541">
        <f t="shared" si="48"/>
        <v>1</v>
      </c>
      <c r="D1541" t="str">
        <f t="shared" si="49"/>
        <v>Rabigh Ext. - Piles- DP1</v>
      </c>
      <c r="E1541">
        <v>195500</v>
      </c>
    </row>
    <row r="1542" spans="1:5" x14ac:dyDescent="0.3">
      <c r="A1542" t="s">
        <v>227</v>
      </c>
      <c r="B1542">
        <v>2</v>
      </c>
      <c r="C1542">
        <f t="shared" si="48"/>
        <v>2</v>
      </c>
      <c r="D1542" t="str">
        <f t="shared" si="49"/>
        <v>Rabigh Ext. - Piles- DP2</v>
      </c>
      <c r="E1542">
        <v>5181540</v>
      </c>
    </row>
    <row r="1543" spans="1:5" x14ac:dyDescent="0.3">
      <c r="A1543" t="s">
        <v>146</v>
      </c>
      <c r="B1543">
        <v>1</v>
      </c>
      <c r="C1543">
        <f t="shared" si="48"/>
        <v>1</v>
      </c>
      <c r="D1543" t="str">
        <f t="shared" si="49"/>
        <v>Rabigh Ext. -Building1</v>
      </c>
      <c r="E1543">
        <v>2660254.84</v>
      </c>
    </row>
    <row r="1544" spans="1:5" x14ac:dyDescent="0.3">
      <c r="A1544" t="s">
        <v>146</v>
      </c>
      <c r="B1544">
        <v>2</v>
      </c>
      <c r="C1544">
        <f t="shared" si="48"/>
        <v>2</v>
      </c>
      <c r="D1544" t="str">
        <f t="shared" si="49"/>
        <v>Rabigh Ext. -Building2</v>
      </c>
      <c r="E1544">
        <v>4708047.7699999996</v>
      </c>
    </row>
    <row r="1545" spans="1:5" x14ac:dyDescent="0.3">
      <c r="A1545" t="s">
        <v>226</v>
      </c>
      <c r="B1545">
        <v>1</v>
      </c>
      <c r="C1545">
        <f t="shared" si="48"/>
        <v>1</v>
      </c>
      <c r="D1545" t="str">
        <f t="shared" si="49"/>
        <v>Rabigh Ext. -Building- DP1</v>
      </c>
      <c r="E1545">
        <v>10000000</v>
      </c>
    </row>
    <row r="1546" spans="1:5" x14ac:dyDescent="0.3">
      <c r="A1546" t="s">
        <v>226</v>
      </c>
      <c r="B1546">
        <v>2</v>
      </c>
      <c r="C1546">
        <f t="shared" si="48"/>
        <v>2</v>
      </c>
      <c r="D1546" t="str">
        <f t="shared" si="49"/>
        <v>Rabigh Ext. -Building- DP2</v>
      </c>
      <c r="E1546">
        <v>5000000</v>
      </c>
    </row>
    <row r="1547" spans="1:5" x14ac:dyDescent="0.3">
      <c r="A1547" t="s">
        <v>226</v>
      </c>
      <c r="B1547">
        <v>3</v>
      </c>
      <c r="C1547">
        <f t="shared" si="48"/>
        <v>3</v>
      </c>
      <c r="D1547" t="str">
        <f t="shared" si="49"/>
        <v>Rabigh Ext. -Building- DP3</v>
      </c>
      <c r="E1547">
        <v>49209592.039999999</v>
      </c>
    </row>
    <row r="1548" spans="1:5" x14ac:dyDescent="0.3">
      <c r="A1548" t="s">
        <v>93</v>
      </c>
      <c r="B1548">
        <v>1</v>
      </c>
      <c r="C1548">
        <f t="shared" si="48"/>
        <v>1</v>
      </c>
      <c r="D1548" t="str">
        <f t="shared" si="49"/>
        <v>Radamis-Concrete1</v>
      </c>
      <c r="E1548">
        <v>10000000</v>
      </c>
    </row>
    <row r="1549" spans="1:5" x14ac:dyDescent="0.3">
      <c r="A1549" t="s">
        <v>93</v>
      </c>
      <c r="B1549">
        <v>2</v>
      </c>
      <c r="C1549">
        <f t="shared" si="48"/>
        <v>2</v>
      </c>
      <c r="D1549" t="str">
        <f t="shared" si="49"/>
        <v>Radamis-Concrete2</v>
      </c>
      <c r="E1549">
        <v>10000000</v>
      </c>
    </row>
    <row r="1550" spans="1:5" x14ac:dyDescent="0.3">
      <c r="A1550" t="s">
        <v>270</v>
      </c>
      <c r="B1550">
        <v>1</v>
      </c>
      <c r="C1550">
        <f t="shared" si="48"/>
        <v>1</v>
      </c>
      <c r="D1550" t="str">
        <f t="shared" si="49"/>
        <v>Radamis-H11</v>
      </c>
      <c r="E1550">
        <v>5000000</v>
      </c>
    </row>
    <row r="1551" spans="1:5" x14ac:dyDescent="0.3">
      <c r="A1551" t="s">
        <v>270</v>
      </c>
      <c r="B1551">
        <v>2</v>
      </c>
      <c r="C1551">
        <f t="shared" si="48"/>
        <v>2</v>
      </c>
      <c r="D1551" t="str">
        <f t="shared" si="49"/>
        <v>Radamis-H12</v>
      </c>
      <c r="E1551">
        <v>3000000</v>
      </c>
    </row>
    <row r="1552" spans="1:5" x14ac:dyDescent="0.3">
      <c r="A1552" t="s">
        <v>270</v>
      </c>
      <c r="B1552">
        <v>3</v>
      </c>
      <c r="C1552">
        <f t="shared" si="48"/>
        <v>3</v>
      </c>
      <c r="D1552" t="str">
        <f t="shared" si="49"/>
        <v>Radamis-H13</v>
      </c>
      <c r="E1552">
        <v>5000000</v>
      </c>
    </row>
    <row r="1553" spans="1:5" x14ac:dyDescent="0.3">
      <c r="A1553" t="s">
        <v>270</v>
      </c>
      <c r="B1553">
        <v>4</v>
      </c>
      <c r="C1553">
        <f t="shared" si="48"/>
        <v>4</v>
      </c>
      <c r="D1553" t="str">
        <f t="shared" si="49"/>
        <v>Radamis-H14</v>
      </c>
      <c r="E1553">
        <v>3000000</v>
      </c>
    </row>
    <row r="1554" spans="1:5" x14ac:dyDescent="0.3">
      <c r="A1554" t="s">
        <v>270</v>
      </c>
      <c r="B1554">
        <v>5</v>
      </c>
      <c r="C1554">
        <f t="shared" si="48"/>
        <v>5</v>
      </c>
      <c r="D1554" t="str">
        <f t="shared" si="49"/>
        <v>Radamis-H15</v>
      </c>
      <c r="E1554">
        <v>10000000</v>
      </c>
    </row>
    <row r="1555" spans="1:5" x14ac:dyDescent="0.3">
      <c r="A1555" t="s">
        <v>270</v>
      </c>
      <c r="B1555">
        <v>6</v>
      </c>
      <c r="C1555">
        <f t="shared" si="48"/>
        <v>6</v>
      </c>
      <c r="D1555" t="str">
        <f t="shared" si="49"/>
        <v>Radamis-H16</v>
      </c>
      <c r="E1555">
        <v>10000000</v>
      </c>
    </row>
    <row r="1556" spans="1:5" x14ac:dyDescent="0.3">
      <c r="A1556" t="s">
        <v>270</v>
      </c>
      <c r="B1556">
        <v>7</v>
      </c>
      <c r="C1556">
        <f t="shared" si="48"/>
        <v>7</v>
      </c>
      <c r="D1556" t="str">
        <f t="shared" si="49"/>
        <v>Radamis-H17</v>
      </c>
      <c r="E1556">
        <v>5000000</v>
      </c>
    </row>
    <row r="1557" spans="1:5" x14ac:dyDescent="0.3">
      <c r="A1557" t="s">
        <v>270</v>
      </c>
      <c r="B1557">
        <v>8</v>
      </c>
      <c r="C1557">
        <f t="shared" si="48"/>
        <v>8</v>
      </c>
      <c r="D1557" t="str">
        <f t="shared" si="49"/>
        <v>Radamis-H18</v>
      </c>
      <c r="E1557">
        <v>10000000</v>
      </c>
    </row>
    <row r="1558" spans="1:5" x14ac:dyDescent="0.3">
      <c r="A1558" t="s">
        <v>270</v>
      </c>
      <c r="B1558">
        <v>9</v>
      </c>
      <c r="C1558">
        <f t="shared" si="48"/>
        <v>9</v>
      </c>
      <c r="D1558" t="str">
        <f t="shared" si="49"/>
        <v>Radamis-H19</v>
      </c>
      <c r="E1558">
        <v>10000000</v>
      </c>
    </row>
    <row r="1559" spans="1:5" x14ac:dyDescent="0.3">
      <c r="A1559" t="s">
        <v>270</v>
      </c>
      <c r="B1559">
        <v>10</v>
      </c>
      <c r="C1559">
        <f t="shared" si="48"/>
        <v>10</v>
      </c>
      <c r="D1559" t="str">
        <f t="shared" si="49"/>
        <v>Radamis-H110</v>
      </c>
      <c r="E1559">
        <v>10000000</v>
      </c>
    </row>
    <row r="1560" spans="1:5" x14ac:dyDescent="0.3">
      <c r="A1560" t="s">
        <v>270</v>
      </c>
      <c r="B1560">
        <v>11</v>
      </c>
      <c r="C1560">
        <f t="shared" si="48"/>
        <v>11</v>
      </c>
      <c r="D1560" t="str">
        <f t="shared" si="49"/>
        <v>Radamis-H111</v>
      </c>
      <c r="E1560">
        <v>15000000</v>
      </c>
    </row>
    <row r="1561" spans="1:5" x14ac:dyDescent="0.3">
      <c r="A1561" t="s">
        <v>270</v>
      </c>
      <c r="B1561">
        <v>13</v>
      </c>
      <c r="C1561">
        <f t="shared" si="48"/>
        <v>13</v>
      </c>
      <c r="D1561" t="str">
        <f t="shared" si="49"/>
        <v>Radamis-H113</v>
      </c>
      <c r="E1561">
        <v>10000000</v>
      </c>
    </row>
    <row r="1562" spans="1:5" x14ac:dyDescent="0.3">
      <c r="A1562" t="s">
        <v>270</v>
      </c>
      <c r="B1562">
        <v>15</v>
      </c>
      <c r="C1562">
        <f t="shared" si="48"/>
        <v>15</v>
      </c>
      <c r="D1562" t="str">
        <f t="shared" si="49"/>
        <v>Radamis-H115</v>
      </c>
      <c r="E1562">
        <v>10000000</v>
      </c>
    </row>
    <row r="1563" spans="1:5" x14ac:dyDescent="0.3">
      <c r="A1563" t="s">
        <v>270</v>
      </c>
      <c r="B1563">
        <v>16</v>
      </c>
      <c r="C1563">
        <f t="shared" si="48"/>
        <v>16</v>
      </c>
      <c r="D1563" t="str">
        <f t="shared" si="49"/>
        <v>Radamis-H116</v>
      </c>
      <c r="E1563">
        <v>15000000</v>
      </c>
    </row>
    <row r="1564" spans="1:5" x14ac:dyDescent="0.3">
      <c r="A1564" t="s">
        <v>270</v>
      </c>
      <c r="B1564">
        <v>17</v>
      </c>
      <c r="C1564">
        <f t="shared" si="48"/>
        <v>17</v>
      </c>
      <c r="D1564" t="str">
        <f t="shared" si="49"/>
        <v>Radamis-H117</v>
      </c>
      <c r="E1564">
        <v>18000000</v>
      </c>
    </row>
    <row r="1565" spans="1:5" x14ac:dyDescent="0.3">
      <c r="A1565" t="s">
        <v>270</v>
      </c>
      <c r="B1565">
        <v>18</v>
      </c>
      <c r="C1565">
        <f t="shared" si="48"/>
        <v>18</v>
      </c>
      <c r="D1565" t="str">
        <f t="shared" si="49"/>
        <v>Radamis-H118</v>
      </c>
      <c r="E1565">
        <v>10000000</v>
      </c>
    </row>
    <row r="1566" spans="1:5" x14ac:dyDescent="0.3">
      <c r="A1566" t="s">
        <v>270</v>
      </c>
      <c r="B1566">
        <v>19</v>
      </c>
      <c r="C1566">
        <f t="shared" si="48"/>
        <v>19</v>
      </c>
      <c r="D1566" t="str">
        <f t="shared" si="49"/>
        <v>Radamis-H119</v>
      </c>
      <c r="E1566">
        <v>16000000</v>
      </c>
    </row>
    <row r="1567" spans="1:5" x14ac:dyDescent="0.3">
      <c r="A1567" t="s">
        <v>270</v>
      </c>
      <c r="B1567">
        <v>20</v>
      </c>
      <c r="C1567">
        <f t="shared" si="48"/>
        <v>20</v>
      </c>
      <c r="D1567" t="str">
        <f t="shared" si="49"/>
        <v>Radamis-H120</v>
      </c>
      <c r="E1567">
        <v>10000000</v>
      </c>
    </row>
    <row r="1568" spans="1:5" x14ac:dyDescent="0.3">
      <c r="A1568" t="s">
        <v>270</v>
      </c>
      <c r="B1568">
        <v>21</v>
      </c>
      <c r="C1568">
        <f t="shared" si="48"/>
        <v>21</v>
      </c>
      <c r="D1568" t="str">
        <f t="shared" si="49"/>
        <v>Radamis-H121</v>
      </c>
      <c r="E1568">
        <v>10000000</v>
      </c>
    </row>
    <row r="1569" spans="1:5" x14ac:dyDescent="0.3">
      <c r="A1569" t="s">
        <v>270</v>
      </c>
      <c r="B1569">
        <v>22</v>
      </c>
      <c r="C1569">
        <f t="shared" si="48"/>
        <v>22</v>
      </c>
      <c r="D1569" t="str">
        <f t="shared" si="49"/>
        <v>Radamis-H122</v>
      </c>
      <c r="E1569">
        <v>10000000</v>
      </c>
    </row>
    <row r="1570" spans="1:5" x14ac:dyDescent="0.3">
      <c r="A1570" t="s">
        <v>270</v>
      </c>
      <c r="B1570">
        <v>23</v>
      </c>
      <c r="C1570">
        <f t="shared" si="48"/>
        <v>23</v>
      </c>
      <c r="D1570" t="str">
        <f t="shared" si="49"/>
        <v>Radamis-H123</v>
      </c>
      <c r="E1570">
        <v>10000000</v>
      </c>
    </row>
    <row r="1571" spans="1:5" x14ac:dyDescent="0.3">
      <c r="A1571" t="s">
        <v>270</v>
      </c>
      <c r="B1571">
        <v>24</v>
      </c>
      <c r="C1571">
        <f t="shared" si="48"/>
        <v>24</v>
      </c>
      <c r="D1571" t="str">
        <f t="shared" si="49"/>
        <v>Radamis-H124</v>
      </c>
      <c r="E1571">
        <v>10000000</v>
      </c>
    </row>
    <row r="1572" spans="1:5" x14ac:dyDescent="0.3">
      <c r="A1572" t="s">
        <v>270</v>
      </c>
      <c r="B1572">
        <v>25</v>
      </c>
      <c r="C1572">
        <f t="shared" si="48"/>
        <v>25</v>
      </c>
      <c r="D1572" t="str">
        <f t="shared" si="49"/>
        <v>Radamis-H125</v>
      </c>
      <c r="E1572">
        <v>10000000</v>
      </c>
    </row>
    <row r="1573" spans="1:5" x14ac:dyDescent="0.3">
      <c r="A1573" t="s">
        <v>270</v>
      </c>
      <c r="B1573">
        <v>26</v>
      </c>
      <c r="C1573">
        <f t="shared" si="48"/>
        <v>26</v>
      </c>
      <c r="D1573" t="str">
        <f t="shared" si="49"/>
        <v>Radamis-H126</v>
      </c>
      <c r="E1573">
        <v>10000000</v>
      </c>
    </row>
    <row r="1574" spans="1:5" x14ac:dyDescent="0.3">
      <c r="A1574" t="s">
        <v>270</v>
      </c>
      <c r="B1574">
        <v>27</v>
      </c>
      <c r="C1574">
        <f t="shared" si="48"/>
        <v>27</v>
      </c>
      <c r="D1574" t="str">
        <f t="shared" si="49"/>
        <v>Radamis-H127</v>
      </c>
      <c r="E1574">
        <v>10000000</v>
      </c>
    </row>
    <row r="1575" spans="1:5" x14ac:dyDescent="0.3">
      <c r="A1575" t="s">
        <v>270</v>
      </c>
      <c r="B1575">
        <v>28</v>
      </c>
      <c r="C1575">
        <f t="shared" si="48"/>
        <v>28</v>
      </c>
      <c r="D1575" t="str">
        <f t="shared" si="49"/>
        <v>Radamis-H128</v>
      </c>
      <c r="E1575">
        <v>10000000</v>
      </c>
    </row>
    <row r="1576" spans="1:5" x14ac:dyDescent="0.3">
      <c r="A1576" t="s">
        <v>270</v>
      </c>
      <c r="B1576">
        <v>29</v>
      </c>
      <c r="C1576">
        <f t="shared" si="48"/>
        <v>29</v>
      </c>
      <c r="D1576" t="str">
        <f t="shared" si="49"/>
        <v>Radamis-H129</v>
      </c>
      <c r="E1576">
        <v>10000000</v>
      </c>
    </row>
    <row r="1577" spans="1:5" x14ac:dyDescent="0.3">
      <c r="A1577" t="s">
        <v>270</v>
      </c>
      <c r="B1577">
        <v>30</v>
      </c>
      <c r="C1577">
        <f t="shared" si="48"/>
        <v>30</v>
      </c>
      <c r="D1577" t="str">
        <f t="shared" si="49"/>
        <v>Radamis-H130</v>
      </c>
      <c r="E1577">
        <v>10000000</v>
      </c>
    </row>
    <row r="1578" spans="1:5" x14ac:dyDescent="0.3">
      <c r="A1578" t="s">
        <v>270</v>
      </c>
      <c r="B1578">
        <v>31</v>
      </c>
      <c r="C1578">
        <f t="shared" si="48"/>
        <v>31</v>
      </c>
      <c r="D1578" t="str">
        <f t="shared" si="49"/>
        <v>Radamis-H131</v>
      </c>
      <c r="E1578">
        <v>20000000</v>
      </c>
    </row>
    <row r="1579" spans="1:5" x14ac:dyDescent="0.3">
      <c r="A1579" t="s">
        <v>270</v>
      </c>
      <c r="B1579">
        <v>32</v>
      </c>
      <c r="C1579">
        <f t="shared" si="48"/>
        <v>32</v>
      </c>
      <c r="D1579" t="str">
        <f t="shared" si="49"/>
        <v>Radamis-H132</v>
      </c>
      <c r="E1579">
        <v>30000000</v>
      </c>
    </row>
    <row r="1580" spans="1:5" x14ac:dyDescent="0.3">
      <c r="A1580" t="s">
        <v>270</v>
      </c>
      <c r="B1580">
        <v>33</v>
      </c>
      <c r="C1580">
        <f t="shared" si="48"/>
        <v>33</v>
      </c>
      <c r="D1580" t="str">
        <f t="shared" si="49"/>
        <v>Radamis-H133</v>
      </c>
      <c r="E1580">
        <v>30000000</v>
      </c>
    </row>
    <row r="1581" spans="1:5" x14ac:dyDescent="0.3">
      <c r="A1581" t="s">
        <v>270</v>
      </c>
      <c r="B1581">
        <v>34</v>
      </c>
      <c r="C1581">
        <f t="shared" si="48"/>
        <v>34</v>
      </c>
      <c r="D1581" t="str">
        <f t="shared" si="49"/>
        <v>Radamis-H134</v>
      </c>
      <c r="E1581">
        <v>10000000</v>
      </c>
    </row>
    <row r="1582" spans="1:5" x14ac:dyDescent="0.3">
      <c r="A1582" t="s">
        <v>270</v>
      </c>
      <c r="B1582">
        <v>35</v>
      </c>
      <c r="C1582">
        <f t="shared" si="48"/>
        <v>35</v>
      </c>
      <c r="D1582" t="str">
        <f t="shared" si="49"/>
        <v>Radamis-H135</v>
      </c>
      <c r="E1582">
        <v>20000000</v>
      </c>
    </row>
    <row r="1583" spans="1:5" x14ac:dyDescent="0.3">
      <c r="A1583" t="s">
        <v>270</v>
      </c>
      <c r="B1583">
        <v>36</v>
      </c>
      <c r="C1583">
        <f t="shared" si="48"/>
        <v>36</v>
      </c>
      <c r="D1583" t="str">
        <f t="shared" si="49"/>
        <v>Radamis-H136</v>
      </c>
      <c r="E1583">
        <v>25000000</v>
      </c>
    </row>
    <row r="1584" spans="1:5" x14ac:dyDescent="0.3">
      <c r="A1584" t="s">
        <v>270</v>
      </c>
      <c r="B1584">
        <v>37</v>
      </c>
      <c r="C1584">
        <f t="shared" si="48"/>
        <v>37</v>
      </c>
      <c r="D1584" t="str">
        <f t="shared" si="49"/>
        <v>Radamis-H137</v>
      </c>
      <c r="E1584">
        <v>20000000</v>
      </c>
    </row>
    <row r="1585" spans="1:5" x14ac:dyDescent="0.3">
      <c r="A1585" t="s">
        <v>270</v>
      </c>
      <c r="B1585">
        <v>38</v>
      </c>
      <c r="C1585">
        <f t="shared" si="48"/>
        <v>38</v>
      </c>
      <c r="D1585" t="str">
        <f t="shared" si="49"/>
        <v>Radamis-H138</v>
      </c>
      <c r="E1585">
        <v>10000000</v>
      </c>
    </row>
    <row r="1586" spans="1:5" x14ac:dyDescent="0.3">
      <c r="A1586" t="s">
        <v>270</v>
      </c>
      <c r="B1586">
        <v>39</v>
      </c>
      <c r="C1586">
        <f t="shared" si="48"/>
        <v>39</v>
      </c>
      <c r="D1586" t="str">
        <f t="shared" si="49"/>
        <v>Radamis-H139</v>
      </c>
      <c r="E1586">
        <v>20000000</v>
      </c>
    </row>
    <row r="1587" spans="1:5" x14ac:dyDescent="0.3">
      <c r="A1587" t="s">
        <v>270</v>
      </c>
      <c r="B1587">
        <v>40</v>
      </c>
      <c r="C1587">
        <f t="shared" si="48"/>
        <v>40</v>
      </c>
      <c r="D1587" t="str">
        <f t="shared" si="49"/>
        <v>Radamis-H140</v>
      </c>
      <c r="E1587">
        <v>20000000</v>
      </c>
    </row>
    <row r="1588" spans="1:5" x14ac:dyDescent="0.3">
      <c r="A1588" t="s">
        <v>122</v>
      </c>
      <c r="B1588">
        <v>1</v>
      </c>
      <c r="C1588">
        <f t="shared" si="48"/>
        <v>1</v>
      </c>
      <c r="D1588" t="str">
        <f t="shared" si="49"/>
        <v>Radamis-Rooms Fitout1</v>
      </c>
      <c r="E1588">
        <v>250000</v>
      </c>
    </row>
    <row r="1589" spans="1:5" x14ac:dyDescent="0.3">
      <c r="A1589" t="s">
        <v>122</v>
      </c>
      <c r="B1589">
        <v>2</v>
      </c>
      <c r="C1589">
        <f t="shared" si="48"/>
        <v>2</v>
      </c>
      <c r="D1589" t="str">
        <f t="shared" si="49"/>
        <v>Radamis-Rooms Fitout2</v>
      </c>
      <c r="E1589">
        <v>500000</v>
      </c>
    </row>
    <row r="1590" spans="1:5" x14ac:dyDescent="0.3">
      <c r="A1590" t="s">
        <v>122</v>
      </c>
      <c r="B1590">
        <v>3</v>
      </c>
      <c r="C1590">
        <f t="shared" si="48"/>
        <v>3</v>
      </c>
      <c r="D1590" t="str">
        <f t="shared" si="49"/>
        <v>Radamis-Rooms Fitout3</v>
      </c>
      <c r="E1590">
        <v>15000000</v>
      </c>
    </row>
    <row r="1591" spans="1:5" x14ac:dyDescent="0.3">
      <c r="A1591" t="s">
        <v>122</v>
      </c>
      <c r="B1591">
        <v>4</v>
      </c>
      <c r="C1591">
        <f t="shared" si="48"/>
        <v>4</v>
      </c>
      <c r="D1591" t="str">
        <f t="shared" si="49"/>
        <v>Radamis-Rooms Fitout4</v>
      </c>
      <c r="E1591">
        <v>4000000</v>
      </c>
    </row>
    <row r="1592" spans="1:5" x14ac:dyDescent="0.3">
      <c r="A1592" t="s">
        <v>147</v>
      </c>
      <c r="B1592">
        <v>1</v>
      </c>
      <c r="C1592">
        <f t="shared" si="48"/>
        <v>1</v>
      </c>
      <c r="D1592" t="str">
        <f t="shared" si="49"/>
        <v>Red Sea Museum1</v>
      </c>
      <c r="E1592">
        <v>2918717</v>
      </c>
    </row>
    <row r="1593" spans="1:5" x14ac:dyDescent="0.3">
      <c r="A1593" t="s">
        <v>147</v>
      </c>
      <c r="B1593">
        <v>2</v>
      </c>
      <c r="C1593">
        <f t="shared" si="48"/>
        <v>2</v>
      </c>
      <c r="D1593" t="str">
        <f t="shared" si="49"/>
        <v>Red Sea Museum2</v>
      </c>
      <c r="E1593">
        <v>2114752.9300000002</v>
      </c>
    </row>
    <row r="1594" spans="1:5" x14ac:dyDescent="0.3">
      <c r="A1594" t="s">
        <v>147</v>
      </c>
      <c r="B1594">
        <v>1</v>
      </c>
      <c r="C1594">
        <f t="shared" si="48"/>
        <v>1</v>
      </c>
      <c r="D1594" t="str">
        <f t="shared" si="49"/>
        <v>Red Sea Museum1</v>
      </c>
      <c r="E1594">
        <v>2300000</v>
      </c>
    </row>
    <row r="1595" spans="1:5" x14ac:dyDescent="0.3">
      <c r="A1595" t="s">
        <v>147</v>
      </c>
      <c r="B1595">
        <v>2</v>
      </c>
      <c r="C1595">
        <f t="shared" si="48"/>
        <v>2</v>
      </c>
      <c r="D1595" t="str">
        <f t="shared" si="49"/>
        <v>Red Sea Museum2</v>
      </c>
      <c r="E1595">
        <v>2300000</v>
      </c>
    </row>
    <row r="1596" spans="1:5" x14ac:dyDescent="0.3">
      <c r="A1596" t="s">
        <v>147</v>
      </c>
      <c r="B1596">
        <v>3</v>
      </c>
      <c r="C1596">
        <f t="shared" si="48"/>
        <v>3</v>
      </c>
      <c r="D1596" t="str">
        <f t="shared" si="49"/>
        <v>Red Sea Museum3</v>
      </c>
      <c r="E1596">
        <v>4443406</v>
      </c>
    </row>
    <row r="1597" spans="1:5" x14ac:dyDescent="0.3">
      <c r="A1597" t="s">
        <v>65</v>
      </c>
      <c r="B1597">
        <v>1</v>
      </c>
      <c r="C1597">
        <f t="shared" si="48"/>
        <v>1</v>
      </c>
      <c r="D1597" t="str">
        <f t="shared" si="49"/>
        <v>Ring Road - El Marg1</v>
      </c>
      <c r="E1597">
        <v>45719198.399999999</v>
      </c>
    </row>
    <row r="1598" spans="1:5" x14ac:dyDescent="0.3">
      <c r="A1598" t="s">
        <v>65</v>
      </c>
      <c r="B1598">
        <v>2</v>
      </c>
      <c r="C1598">
        <f t="shared" si="48"/>
        <v>2</v>
      </c>
      <c r="D1598" t="str">
        <f t="shared" si="49"/>
        <v>Ring Road - El Marg2</v>
      </c>
      <c r="E1598">
        <v>9576635.3000000007</v>
      </c>
    </row>
    <row r="1599" spans="1:5" x14ac:dyDescent="0.3">
      <c r="A1599" t="s">
        <v>65</v>
      </c>
      <c r="B1599">
        <v>3</v>
      </c>
      <c r="C1599">
        <f t="shared" si="48"/>
        <v>3</v>
      </c>
      <c r="D1599" t="str">
        <f t="shared" si="49"/>
        <v>Ring Road - El Marg3</v>
      </c>
      <c r="E1599">
        <v>13773926.1</v>
      </c>
    </row>
    <row r="1600" spans="1:5" x14ac:dyDescent="0.3">
      <c r="A1600" t="s">
        <v>65</v>
      </c>
      <c r="B1600">
        <v>4</v>
      </c>
      <c r="C1600">
        <f t="shared" si="48"/>
        <v>4</v>
      </c>
      <c r="D1600" t="str">
        <f t="shared" si="49"/>
        <v>Ring Road - El Marg4</v>
      </c>
      <c r="E1600">
        <v>4525661.3</v>
      </c>
    </row>
    <row r="1601" spans="1:5" x14ac:dyDescent="0.3">
      <c r="A1601" t="s">
        <v>65</v>
      </c>
      <c r="B1601">
        <v>5</v>
      </c>
      <c r="C1601">
        <f t="shared" si="48"/>
        <v>5</v>
      </c>
      <c r="D1601" t="str">
        <f t="shared" si="49"/>
        <v>Ring Road - El Marg5</v>
      </c>
      <c r="E1601">
        <v>2097964.2999999998</v>
      </c>
    </row>
    <row r="1602" spans="1:5" x14ac:dyDescent="0.3">
      <c r="A1602" t="s">
        <v>65</v>
      </c>
      <c r="B1602">
        <v>6</v>
      </c>
      <c r="C1602">
        <f t="shared" si="48"/>
        <v>6</v>
      </c>
      <c r="D1602" t="str">
        <f t="shared" si="49"/>
        <v>Ring Road - El Marg6</v>
      </c>
      <c r="E1602">
        <v>1156719</v>
      </c>
    </row>
    <row r="1603" spans="1:5" x14ac:dyDescent="0.3">
      <c r="A1603" t="s">
        <v>65</v>
      </c>
      <c r="B1603">
        <v>7</v>
      </c>
      <c r="C1603">
        <f t="shared" ref="C1603:C1666" si="50">ROUNDDOWN(B1603,0)</f>
        <v>7</v>
      </c>
      <c r="D1603" t="str">
        <f t="shared" ref="D1603:D1666" si="51">A1603&amp;C1603</f>
        <v>Ring Road - El Marg7</v>
      </c>
      <c r="E1603">
        <v>2151897.2999999998</v>
      </c>
    </row>
    <row r="1604" spans="1:5" x14ac:dyDescent="0.3">
      <c r="A1604" t="s">
        <v>65</v>
      </c>
      <c r="B1604">
        <v>8</v>
      </c>
      <c r="C1604">
        <f t="shared" si="50"/>
        <v>8</v>
      </c>
      <c r="D1604" t="str">
        <f t="shared" si="51"/>
        <v>Ring Road - El Marg8</v>
      </c>
      <c r="E1604">
        <v>3742254.85</v>
      </c>
    </row>
    <row r="1605" spans="1:5" x14ac:dyDescent="0.3">
      <c r="A1605" t="s">
        <v>65</v>
      </c>
      <c r="B1605">
        <v>9</v>
      </c>
      <c r="C1605">
        <f t="shared" si="50"/>
        <v>9</v>
      </c>
      <c r="D1605" t="str">
        <f t="shared" si="51"/>
        <v>Ring Road - El Marg9</v>
      </c>
      <c r="E1605">
        <v>4020500.85</v>
      </c>
    </row>
    <row r="1606" spans="1:5" x14ac:dyDescent="0.3">
      <c r="A1606" t="s">
        <v>65</v>
      </c>
      <c r="B1606">
        <v>10</v>
      </c>
      <c r="C1606">
        <f t="shared" si="50"/>
        <v>10</v>
      </c>
      <c r="D1606" t="str">
        <f t="shared" si="51"/>
        <v>Ring Road - El Marg10</v>
      </c>
      <c r="E1606">
        <v>2795847.4</v>
      </c>
    </row>
    <row r="1607" spans="1:5" x14ac:dyDescent="0.3">
      <c r="A1607" t="s">
        <v>65</v>
      </c>
      <c r="B1607">
        <v>11</v>
      </c>
      <c r="C1607">
        <f t="shared" si="50"/>
        <v>11</v>
      </c>
      <c r="D1607" t="str">
        <f t="shared" si="51"/>
        <v>Ring Road - El Marg11</v>
      </c>
      <c r="E1607">
        <v>1E-4</v>
      </c>
    </row>
    <row r="1608" spans="1:5" x14ac:dyDescent="0.3">
      <c r="A1608" t="s">
        <v>65</v>
      </c>
      <c r="B1608">
        <v>12</v>
      </c>
      <c r="C1608">
        <f t="shared" si="50"/>
        <v>12</v>
      </c>
      <c r="D1608" t="str">
        <f t="shared" si="51"/>
        <v>Ring Road - El Marg12</v>
      </c>
      <c r="E1608">
        <v>1E-4</v>
      </c>
    </row>
    <row r="1609" spans="1:5" x14ac:dyDescent="0.3">
      <c r="A1609" t="s">
        <v>65</v>
      </c>
      <c r="B1609">
        <v>13</v>
      </c>
      <c r="C1609">
        <f t="shared" si="50"/>
        <v>13</v>
      </c>
      <c r="D1609" t="str">
        <f t="shared" si="51"/>
        <v>Ring Road - El Marg13</v>
      </c>
      <c r="E1609">
        <v>1E-4</v>
      </c>
    </row>
    <row r="1610" spans="1:5" x14ac:dyDescent="0.3">
      <c r="A1610" t="s">
        <v>197</v>
      </c>
      <c r="B1610">
        <v>1</v>
      </c>
      <c r="C1610">
        <f t="shared" si="50"/>
        <v>1</v>
      </c>
      <c r="D1610" t="str">
        <f t="shared" si="51"/>
        <v>Ring Road - El Marg - Retention Release1</v>
      </c>
      <c r="E1610">
        <v>1436312.4</v>
      </c>
    </row>
    <row r="1611" spans="1:5" x14ac:dyDescent="0.3">
      <c r="A1611" t="s">
        <v>63</v>
      </c>
      <c r="B1611">
        <v>1</v>
      </c>
      <c r="C1611">
        <f t="shared" si="50"/>
        <v>1</v>
      </c>
      <c r="D1611" t="str">
        <f t="shared" si="51"/>
        <v>Ring Road - Mounib1</v>
      </c>
      <c r="E1611">
        <v>26333646.739130437</v>
      </c>
    </row>
    <row r="1612" spans="1:5" x14ac:dyDescent="0.3">
      <c r="A1612" t="s">
        <v>63</v>
      </c>
      <c r="B1612">
        <v>2</v>
      </c>
      <c r="C1612">
        <f t="shared" si="50"/>
        <v>2</v>
      </c>
      <c r="D1612" t="str">
        <f t="shared" si="51"/>
        <v>Ring Road - Mounib2</v>
      </c>
      <c r="E1612">
        <v>7157243.5999999996</v>
      </c>
    </row>
    <row r="1613" spans="1:5" x14ac:dyDescent="0.3">
      <c r="A1613" t="s">
        <v>63</v>
      </c>
      <c r="B1613">
        <v>3</v>
      </c>
      <c r="C1613">
        <f t="shared" si="50"/>
        <v>3</v>
      </c>
      <c r="D1613" t="str">
        <f t="shared" si="51"/>
        <v>Ring Road - Mounib3</v>
      </c>
      <c r="E1613">
        <v>10759736.15</v>
      </c>
    </row>
    <row r="1614" spans="1:5" x14ac:dyDescent="0.3">
      <c r="A1614" t="s">
        <v>63</v>
      </c>
      <c r="B1614">
        <v>4</v>
      </c>
      <c r="C1614">
        <f t="shared" si="50"/>
        <v>4</v>
      </c>
      <c r="D1614" t="str">
        <f t="shared" si="51"/>
        <v>Ring Road - Mounib4</v>
      </c>
      <c r="E1614">
        <v>4521989.75</v>
      </c>
    </row>
    <row r="1615" spans="1:5" x14ac:dyDescent="0.3">
      <c r="A1615" t="s">
        <v>63</v>
      </c>
      <c r="B1615">
        <v>5</v>
      </c>
      <c r="C1615">
        <f t="shared" si="50"/>
        <v>5</v>
      </c>
      <c r="D1615" t="str">
        <f t="shared" si="51"/>
        <v>Ring Road - Mounib5</v>
      </c>
      <c r="E1615">
        <v>6026340.3499999996</v>
      </c>
    </row>
    <row r="1616" spans="1:5" x14ac:dyDescent="0.3">
      <c r="A1616" t="s">
        <v>63</v>
      </c>
      <c r="B1616">
        <v>6</v>
      </c>
      <c r="C1616">
        <f t="shared" si="50"/>
        <v>6</v>
      </c>
      <c r="D1616" t="str">
        <f t="shared" si="51"/>
        <v>Ring Road - Mounib6</v>
      </c>
      <c r="E1616">
        <v>4751540.0143990107</v>
      </c>
    </row>
    <row r="1617" spans="1:5" x14ac:dyDescent="0.3">
      <c r="A1617" t="s">
        <v>63</v>
      </c>
      <c r="B1617">
        <v>7</v>
      </c>
      <c r="C1617">
        <f t="shared" si="50"/>
        <v>7</v>
      </c>
      <c r="D1617" t="str">
        <f t="shared" si="51"/>
        <v>Ring Road - Mounib7</v>
      </c>
      <c r="E1617">
        <v>3640291.7356009893</v>
      </c>
    </row>
    <row r="1618" spans="1:5" x14ac:dyDescent="0.3">
      <c r="A1618" t="s">
        <v>63</v>
      </c>
      <c r="B1618">
        <v>8</v>
      </c>
      <c r="C1618">
        <f t="shared" si="50"/>
        <v>8</v>
      </c>
      <c r="D1618" t="str">
        <f t="shared" si="51"/>
        <v>Ring Road - Mounib8</v>
      </c>
      <c r="E1618">
        <v>2701161.75</v>
      </c>
    </row>
    <row r="1619" spans="1:5" x14ac:dyDescent="0.3">
      <c r="A1619" t="s">
        <v>63</v>
      </c>
      <c r="B1619">
        <v>9</v>
      </c>
      <c r="C1619">
        <f t="shared" si="50"/>
        <v>9</v>
      </c>
      <c r="D1619" t="str">
        <f t="shared" si="51"/>
        <v>Ring Road - Mounib9</v>
      </c>
      <c r="E1619">
        <v>3856121.55</v>
      </c>
    </row>
    <row r="1620" spans="1:5" x14ac:dyDescent="0.3">
      <c r="A1620" t="s">
        <v>63</v>
      </c>
      <c r="B1620">
        <v>10</v>
      </c>
      <c r="C1620">
        <f t="shared" si="50"/>
        <v>10</v>
      </c>
      <c r="D1620" t="str">
        <f t="shared" si="51"/>
        <v>Ring Road - Mounib10</v>
      </c>
      <c r="E1620">
        <v>10942755.35</v>
      </c>
    </row>
    <row r="1621" spans="1:5" x14ac:dyDescent="0.3">
      <c r="A1621" t="s">
        <v>63</v>
      </c>
      <c r="B1621">
        <v>11</v>
      </c>
      <c r="C1621">
        <f t="shared" si="50"/>
        <v>11</v>
      </c>
      <c r="D1621" t="str">
        <f t="shared" si="51"/>
        <v>Ring Road - Mounib11</v>
      </c>
      <c r="E1621">
        <v>2713820.35</v>
      </c>
    </row>
    <row r="1622" spans="1:5" x14ac:dyDescent="0.3">
      <c r="A1622" t="s">
        <v>63</v>
      </c>
      <c r="B1622">
        <v>11.1</v>
      </c>
      <c r="C1622">
        <f t="shared" si="50"/>
        <v>11</v>
      </c>
      <c r="D1622" t="str">
        <f t="shared" si="51"/>
        <v>Ring Road - Mounib11</v>
      </c>
      <c r="E1622">
        <v>994575.65</v>
      </c>
    </row>
    <row r="1623" spans="1:5" x14ac:dyDescent="0.3">
      <c r="A1623" t="s">
        <v>63</v>
      </c>
      <c r="B1623">
        <v>12</v>
      </c>
      <c r="C1623">
        <f t="shared" si="50"/>
        <v>12</v>
      </c>
      <c r="D1623" t="str">
        <f t="shared" si="51"/>
        <v>Ring Road - Mounib12</v>
      </c>
      <c r="E1623">
        <v>14886673.24</v>
      </c>
    </row>
    <row r="1624" spans="1:5" x14ac:dyDescent="0.3">
      <c r="A1624" t="s">
        <v>63</v>
      </c>
      <c r="B1624">
        <v>13</v>
      </c>
      <c r="C1624">
        <f t="shared" si="50"/>
        <v>13</v>
      </c>
      <c r="D1624" t="str">
        <f t="shared" si="51"/>
        <v>Ring Road - Mounib13</v>
      </c>
      <c r="E1624">
        <v>4632929.959999999</v>
      </c>
    </row>
    <row r="1625" spans="1:5" x14ac:dyDescent="0.3">
      <c r="A1625" t="s">
        <v>63</v>
      </c>
      <c r="B1625">
        <v>13.1</v>
      </c>
      <c r="C1625">
        <f t="shared" si="50"/>
        <v>13</v>
      </c>
      <c r="D1625" t="str">
        <f t="shared" si="51"/>
        <v>Ring Road - Mounib13</v>
      </c>
      <c r="E1625">
        <v>21269971.050000001</v>
      </c>
    </row>
    <row r="1626" spans="1:5" x14ac:dyDescent="0.3">
      <c r="A1626" t="s">
        <v>63</v>
      </c>
      <c r="B1626">
        <v>13.2</v>
      </c>
      <c r="C1626">
        <f t="shared" si="50"/>
        <v>13</v>
      </c>
      <c r="D1626" t="str">
        <f t="shared" si="51"/>
        <v>Ring Road - Mounib13</v>
      </c>
      <c r="E1626">
        <v>6375786</v>
      </c>
    </row>
    <row r="1627" spans="1:5" x14ac:dyDescent="0.3">
      <c r="A1627" t="s">
        <v>63</v>
      </c>
      <c r="B1627">
        <v>13.3</v>
      </c>
      <c r="C1627">
        <f t="shared" si="50"/>
        <v>13</v>
      </c>
      <c r="D1627" t="str">
        <f t="shared" si="51"/>
        <v>Ring Road - Mounib13</v>
      </c>
      <c r="E1627">
        <v>719946.2</v>
      </c>
    </row>
    <row r="1628" spans="1:5" x14ac:dyDescent="0.3">
      <c r="A1628" t="s">
        <v>63</v>
      </c>
      <c r="B1628">
        <v>14</v>
      </c>
      <c r="C1628">
        <f t="shared" si="50"/>
        <v>14</v>
      </c>
      <c r="D1628" t="str">
        <f t="shared" si="51"/>
        <v>Ring Road - Mounib14</v>
      </c>
      <c r="E1628">
        <v>5086863.5</v>
      </c>
    </row>
    <row r="1629" spans="1:5" x14ac:dyDescent="0.3">
      <c r="A1629" t="s">
        <v>63</v>
      </c>
      <c r="B1629">
        <v>14.1</v>
      </c>
      <c r="C1629">
        <f t="shared" si="50"/>
        <v>14</v>
      </c>
      <c r="D1629" t="str">
        <f t="shared" si="51"/>
        <v>Ring Road - Mounib14</v>
      </c>
      <c r="E1629">
        <v>9870444.4000000004</v>
      </c>
    </row>
    <row r="1630" spans="1:5" x14ac:dyDescent="0.3">
      <c r="A1630" t="s">
        <v>63</v>
      </c>
      <c r="B1630">
        <v>15</v>
      </c>
      <c r="C1630">
        <f t="shared" si="50"/>
        <v>15</v>
      </c>
      <c r="D1630" t="str">
        <f t="shared" si="51"/>
        <v>Ring Road - Mounib15</v>
      </c>
      <c r="E1630">
        <v>10573632.35</v>
      </c>
    </row>
    <row r="1631" spans="1:5" x14ac:dyDescent="0.3">
      <c r="A1631" t="s">
        <v>63</v>
      </c>
      <c r="B1631">
        <v>15.1</v>
      </c>
      <c r="C1631">
        <f t="shared" si="50"/>
        <v>15</v>
      </c>
      <c r="D1631" t="str">
        <f t="shared" si="51"/>
        <v>Ring Road - Mounib15</v>
      </c>
      <c r="E1631">
        <v>376461.75</v>
      </c>
    </row>
    <row r="1632" spans="1:5" x14ac:dyDescent="0.3">
      <c r="A1632" t="s">
        <v>63</v>
      </c>
      <c r="B1632">
        <v>16</v>
      </c>
      <c r="C1632">
        <f t="shared" si="50"/>
        <v>16</v>
      </c>
      <c r="D1632" t="str">
        <f t="shared" si="51"/>
        <v>Ring Road - Mounib16</v>
      </c>
      <c r="E1632">
        <v>96448162.400000006</v>
      </c>
    </row>
    <row r="1633" spans="1:5" x14ac:dyDescent="0.3">
      <c r="A1633" t="s">
        <v>63</v>
      </c>
      <c r="B1633">
        <v>16.100000000000001</v>
      </c>
      <c r="C1633">
        <f t="shared" si="50"/>
        <v>16</v>
      </c>
      <c r="D1633" t="str">
        <f t="shared" si="51"/>
        <v>Ring Road - Mounib16</v>
      </c>
      <c r="E1633">
        <v>35042549.450000003</v>
      </c>
    </row>
    <row r="1634" spans="1:5" x14ac:dyDescent="0.3">
      <c r="A1634" t="s">
        <v>63</v>
      </c>
      <c r="B1634">
        <v>17</v>
      </c>
      <c r="C1634">
        <f t="shared" si="50"/>
        <v>17</v>
      </c>
      <c r="D1634" t="str">
        <f t="shared" si="51"/>
        <v>Ring Road - Mounib17</v>
      </c>
      <c r="E1634">
        <v>1170803.2</v>
      </c>
    </row>
    <row r="1635" spans="1:5" x14ac:dyDescent="0.3">
      <c r="A1635" t="s">
        <v>63</v>
      </c>
      <c r="B1635">
        <v>18</v>
      </c>
      <c r="C1635">
        <f t="shared" si="50"/>
        <v>18</v>
      </c>
      <c r="D1635" t="str">
        <f t="shared" si="51"/>
        <v>Ring Road - Mounib18</v>
      </c>
      <c r="E1635">
        <v>2897048.5</v>
      </c>
    </row>
    <row r="1636" spans="1:5" x14ac:dyDescent="0.3">
      <c r="A1636" t="s">
        <v>63</v>
      </c>
      <c r="B1636">
        <v>19</v>
      </c>
      <c r="C1636">
        <f t="shared" si="50"/>
        <v>19</v>
      </c>
      <c r="D1636" t="str">
        <f t="shared" si="51"/>
        <v>Ring Road - Mounib19</v>
      </c>
      <c r="E1636">
        <v>1351162.1</v>
      </c>
    </row>
    <row r="1637" spans="1:5" x14ac:dyDescent="0.3">
      <c r="A1637" t="s">
        <v>194</v>
      </c>
      <c r="B1637">
        <v>1</v>
      </c>
      <c r="C1637">
        <f t="shared" si="50"/>
        <v>1</v>
      </c>
      <c r="D1637" t="str">
        <f t="shared" si="51"/>
        <v>Ring Road - Mounib - refund1</v>
      </c>
      <c r="E1637">
        <v>11410289.1</v>
      </c>
    </row>
    <row r="1638" spans="1:5" x14ac:dyDescent="0.3">
      <c r="A1638" t="s">
        <v>195</v>
      </c>
      <c r="B1638">
        <v>1</v>
      </c>
      <c r="C1638">
        <f t="shared" si="50"/>
        <v>1</v>
      </c>
      <c r="D1638" t="str">
        <f t="shared" si="51"/>
        <v>Ring Road - Mounib - Social Insurance1</v>
      </c>
      <c r="E1638">
        <v>337945.75</v>
      </c>
    </row>
    <row r="1639" spans="1:5" x14ac:dyDescent="0.3">
      <c r="A1639" t="s">
        <v>118</v>
      </c>
      <c r="B1639">
        <v>1</v>
      </c>
      <c r="C1639">
        <f t="shared" si="50"/>
        <v>1</v>
      </c>
      <c r="D1639" t="str">
        <f t="shared" si="51"/>
        <v>RO  Apply -Mech- SSC1</v>
      </c>
      <c r="E1639">
        <v>1730229.07</v>
      </c>
    </row>
    <row r="1640" spans="1:5" x14ac:dyDescent="0.3">
      <c r="A1640" t="s">
        <v>118</v>
      </c>
      <c r="B1640">
        <v>2</v>
      </c>
      <c r="C1640">
        <f t="shared" si="50"/>
        <v>2</v>
      </c>
      <c r="D1640" t="str">
        <f t="shared" si="51"/>
        <v>RO  Apply -Mech- SSC2</v>
      </c>
      <c r="E1640">
        <v>1.0000000000000001E-5</v>
      </c>
    </row>
    <row r="1641" spans="1:5" x14ac:dyDescent="0.3">
      <c r="A1641" t="s">
        <v>118</v>
      </c>
      <c r="B1641">
        <v>4</v>
      </c>
      <c r="C1641">
        <f t="shared" si="50"/>
        <v>4</v>
      </c>
      <c r="D1641" t="str">
        <f t="shared" si="51"/>
        <v>RO  Apply -Mech- SSC4</v>
      </c>
      <c r="E1641">
        <v>1E-3</v>
      </c>
    </row>
    <row r="1642" spans="1:5" x14ac:dyDescent="0.3">
      <c r="A1642" t="s">
        <v>107</v>
      </c>
      <c r="B1642">
        <v>1</v>
      </c>
      <c r="C1642">
        <f t="shared" si="50"/>
        <v>1</v>
      </c>
      <c r="D1642" t="str">
        <f t="shared" si="51"/>
        <v>RO - Supply - Electric1</v>
      </c>
      <c r="E1642">
        <v>1.0000000000000001E-5</v>
      </c>
    </row>
    <row r="1643" spans="1:5" x14ac:dyDescent="0.3">
      <c r="A1643" t="s">
        <v>107</v>
      </c>
      <c r="B1643">
        <v>2</v>
      </c>
      <c r="C1643">
        <f t="shared" si="50"/>
        <v>2</v>
      </c>
      <c r="D1643" t="str">
        <f t="shared" si="51"/>
        <v>RO - Supply - Electric2</v>
      </c>
      <c r="E1643">
        <v>1.0000000000000001E-5</v>
      </c>
    </row>
    <row r="1644" spans="1:5" x14ac:dyDescent="0.3">
      <c r="A1644" t="s">
        <v>107</v>
      </c>
      <c r="B1644">
        <v>3</v>
      </c>
      <c r="C1644">
        <f t="shared" si="50"/>
        <v>3</v>
      </c>
      <c r="D1644" t="str">
        <f t="shared" si="51"/>
        <v>RO - Supply - Electric3</v>
      </c>
      <c r="E1644">
        <v>2225665.9094736842</v>
      </c>
    </row>
    <row r="1645" spans="1:5" x14ac:dyDescent="0.3">
      <c r="A1645" t="s">
        <v>114</v>
      </c>
      <c r="B1645">
        <v>1</v>
      </c>
      <c r="C1645">
        <f t="shared" si="50"/>
        <v>1</v>
      </c>
      <c r="D1645" t="str">
        <f t="shared" si="51"/>
        <v>RO  Supply -Mech- SSC1</v>
      </c>
      <c r="E1645">
        <v>13698304.23</v>
      </c>
    </row>
    <row r="1646" spans="1:5" x14ac:dyDescent="0.3">
      <c r="A1646" t="s">
        <v>114</v>
      </c>
      <c r="B1646">
        <v>2</v>
      </c>
      <c r="C1646">
        <f t="shared" si="50"/>
        <v>2</v>
      </c>
      <c r="D1646" t="str">
        <f t="shared" si="51"/>
        <v>RO  Supply -Mech- SSC2</v>
      </c>
      <c r="E1646">
        <v>1574191.94</v>
      </c>
    </row>
    <row r="1647" spans="1:5" x14ac:dyDescent="0.3">
      <c r="A1647" t="s">
        <v>114</v>
      </c>
      <c r="B1647">
        <v>3</v>
      </c>
      <c r="C1647">
        <f t="shared" si="50"/>
        <v>3</v>
      </c>
      <c r="D1647" t="str">
        <f t="shared" si="51"/>
        <v>RO  Supply -Mech- SSC3</v>
      </c>
      <c r="E1647">
        <v>8116147.9035</v>
      </c>
    </row>
    <row r="1648" spans="1:5" x14ac:dyDescent="0.3">
      <c r="A1648" t="s">
        <v>114</v>
      </c>
      <c r="B1648">
        <v>4</v>
      </c>
      <c r="C1648">
        <f t="shared" si="50"/>
        <v>4</v>
      </c>
      <c r="D1648" t="str">
        <f t="shared" si="51"/>
        <v>RO  Supply -Mech- SSC4</v>
      </c>
      <c r="E1648">
        <v>6312150</v>
      </c>
    </row>
    <row r="1649" spans="1:5" x14ac:dyDescent="0.3">
      <c r="A1649" t="s">
        <v>114</v>
      </c>
      <c r="B1649">
        <v>5</v>
      </c>
      <c r="C1649">
        <f t="shared" si="50"/>
        <v>5</v>
      </c>
      <c r="D1649" t="str">
        <f t="shared" si="51"/>
        <v>RO  Supply -Mech- SSC5</v>
      </c>
      <c r="E1649">
        <v>2149698.33</v>
      </c>
    </row>
    <row r="1650" spans="1:5" x14ac:dyDescent="0.3">
      <c r="A1650" t="s">
        <v>115</v>
      </c>
      <c r="B1650">
        <v>1</v>
      </c>
      <c r="C1650">
        <f t="shared" si="50"/>
        <v>1</v>
      </c>
      <c r="D1650" t="str">
        <f t="shared" si="51"/>
        <v>RO Pump room - SSC - price diff.1</v>
      </c>
      <c r="E1650">
        <v>15849915.529999999</v>
      </c>
    </row>
    <row r="1651" spans="1:5" x14ac:dyDescent="0.3">
      <c r="A1651" t="s">
        <v>115</v>
      </c>
      <c r="B1651">
        <v>2</v>
      </c>
      <c r="C1651">
        <f t="shared" si="50"/>
        <v>2</v>
      </c>
      <c r="D1651" t="str">
        <f t="shared" si="51"/>
        <v>RO Pump room - SSC - price diff.2</v>
      </c>
      <c r="E1651">
        <v>918959</v>
      </c>
    </row>
    <row r="1652" spans="1:5" x14ac:dyDescent="0.3">
      <c r="A1652" t="s">
        <v>115</v>
      </c>
      <c r="B1652">
        <v>3</v>
      </c>
      <c r="C1652">
        <f t="shared" si="50"/>
        <v>3</v>
      </c>
      <c r="D1652" t="str">
        <f t="shared" si="51"/>
        <v>RO Pump room - SSC - price diff.3</v>
      </c>
      <c r="E1652">
        <v>9400325.9199999999</v>
      </c>
    </row>
    <row r="1653" spans="1:5" x14ac:dyDescent="0.3">
      <c r="A1653" t="s">
        <v>115</v>
      </c>
      <c r="B1653">
        <v>4</v>
      </c>
      <c r="C1653">
        <f t="shared" si="50"/>
        <v>4</v>
      </c>
      <c r="D1653" t="str">
        <f t="shared" si="51"/>
        <v>RO Pump room - SSC - price diff.4</v>
      </c>
      <c r="E1653">
        <v>7294244.1699999999</v>
      </c>
    </row>
    <row r="1654" spans="1:5" x14ac:dyDescent="0.3">
      <c r="A1654" t="s">
        <v>124</v>
      </c>
      <c r="B1654">
        <v>1</v>
      </c>
      <c r="C1654">
        <f t="shared" si="50"/>
        <v>1</v>
      </c>
      <c r="D1654" t="str">
        <f t="shared" si="51"/>
        <v>RO.21</v>
      </c>
      <c r="E1654">
        <v>1.0000000000000001E-5</v>
      </c>
    </row>
    <row r="1655" spans="1:5" x14ac:dyDescent="0.3">
      <c r="A1655" t="s">
        <v>79</v>
      </c>
      <c r="B1655">
        <v>1</v>
      </c>
      <c r="C1655">
        <f t="shared" si="50"/>
        <v>1</v>
      </c>
      <c r="D1655" t="str">
        <f t="shared" si="51"/>
        <v>Rolling Mill #4-TRAESUEZ1</v>
      </c>
      <c r="E1655">
        <v>10000000</v>
      </c>
    </row>
    <row r="1656" spans="1:5" x14ac:dyDescent="0.3">
      <c r="A1656" t="s">
        <v>79</v>
      </c>
      <c r="B1656">
        <v>1.1000000000000001</v>
      </c>
      <c r="C1656">
        <f t="shared" si="50"/>
        <v>1</v>
      </c>
      <c r="D1656" t="str">
        <f t="shared" si="51"/>
        <v>Rolling Mill #4-TRAESUEZ1</v>
      </c>
      <c r="E1656">
        <v>6966551.5099999998</v>
      </c>
    </row>
    <row r="1657" spans="1:5" x14ac:dyDescent="0.3">
      <c r="A1657" t="s">
        <v>79</v>
      </c>
      <c r="B1657">
        <v>2</v>
      </c>
      <c r="C1657">
        <f t="shared" si="50"/>
        <v>2</v>
      </c>
      <c r="D1657" t="str">
        <f t="shared" si="51"/>
        <v>Rolling Mill #4-TRAESUEZ2</v>
      </c>
      <c r="E1657">
        <v>12106800.039999999</v>
      </c>
    </row>
    <row r="1658" spans="1:5" x14ac:dyDescent="0.3">
      <c r="A1658" t="s">
        <v>79</v>
      </c>
      <c r="B1658">
        <v>3</v>
      </c>
      <c r="C1658">
        <f t="shared" si="50"/>
        <v>3</v>
      </c>
      <c r="D1658" t="str">
        <f t="shared" si="51"/>
        <v>Rolling Mill #4-TRAESUEZ3</v>
      </c>
      <c r="E1658">
        <v>10231445.300000001</v>
      </c>
    </row>
    <row r="1659" spans="1:5" x14ac:dyDescent="0.3">
      <c r="A1659" t="s">
        <v>79</v>
      </c>
      <c r="B1659">
        <v>4</v>
      </c>
      <c r="C1659">
        <f t="shared" si="50"/>
        <v>4</v>
      </c>
      <c r="D1659" t="str">
        <f t="shared" si="51"/>
        <v>Rolling Mill #4-TRAESUEZ4</v>
      </c>
      <c r="E1659">
        <v>6596541.3799999999</v>
      </c>
    </row>
    <row r="1660" spans="1:5" x14ac:dyDescent="0.3">
      <c r="A1660" t="s">
        <v>79</v>
      </c>
      <c r="B1660">
        <v>5</v>
      </c>
      <c r="C1660">
        <f t="shared" si="50"/>
        <v>5</v>
      </c>
      <c r="D1660" t="str">
        <f t="shared" si="51"/>
        <v>Rolling Mill #4-TRAESUEZ5</v>
      </c>
      <c r="E1660">
        <v>9293714.7200000007</v>
      </c>
    </row>
    <row r="1661" spans="1:5" x14ac:dyDescent="0.3">
      <c r="A1661" t="s">
        <v>79</v>
      </c>
      <c r="B1661">
        <v>6</v>
      </c>
      <c r="C1661">
        <f t="shared" si="50"/>
        <v>6</v>
      </c>
      <c r="D1661" t="str">
        <f t="shared" si="51"/>
        <v>Rolling Mill #4-TRAESUEZ6</v>
      </c>
      <c r="E1661">
        <v>4622509.21</v>
      </c>
    </row>
    <row r="1662" spans="1:5" x14ac:dyDescent="0.3">
      <c r="A1662" t="s">
        <v>79</v>
      </c>
      <c r="B1662">
        <v>7</v>
      </c>
      <c r="C1662">
        <f t="shared" si="50"/>
        <v>7</v>
      </c>
      <c r="D1662" t="str">
        <f t="shared" si="51"/>
        <v>Rolling Mill #4-TRAESUEZ7</v>
      </c>
      <c r="E1662">
        <v>13289718.960000001</v>
      </c>
    </row>
    <row r="1663" spans="1:5" x14ac:dyDescent="0.3">
      <c r="A1663" t="s">
        <v>79</v>
      </c>
      <c r="B1663">
        <v>8</v>
      </c>
      <c r="C1663">
        <f t="shared" si="50"/>
        <v>8</v>
      </c>
      <c r="D1663" t="str">
        <f t="shared" si="51"/>
        <v>Rolling Mill #4-TRAESUEZ8</v>
      </c>
      <c r="E1663">
        <v>16970562.32</v>
      </c>
    </row>
    <row r="1664" spans="1:5" x14ac:dyDescent="0.3">
      <c r="A1664" t="s">
        <v>79</v>
      </c>
      <c r="B1664">
        <v>9</v>
      </c>
      <c r="C1664">
        <f t="shared" si="50"/>
        <v>9</v>
      </c>
      <c r="D1664" t="str">
        <f t="shared" si="51"/>
        <v>Rolling Mill #4-TRAESUEZ9</v>
      </c>
      <c r="E1664">
        <v>15728855.470000001</v>
      </c>
    </row>
    <row r="1665" spans="1:5" x14ac:dyDescent="0.3">
      <c r="A1665" t="s">
        <v>79</v>
      </c>
      <c r="B1665">
        <v>10</v>
      </c>
      <c r="C1665">
        <f t="shared" si="50"/>
        <v>10</v>
      </c>
      <c r="D1665" t="str">
        <f t="shared" si="51"/>
        <v>Rolling Mill #4-TRAESUEZ10</v>
      </c>
      <c r="E1665">
        <v>10380808.5</v>
      </c>
    </row>
    <row r="1666" spans="1:5" x14ac:dyDescent="0.3">
      <c r="A1666" t="s">
        <v>79</v>
      </c>
      <c r="B1666">
        <v>11</v>
      </c>
      <c r="C1666">
        <f t="shared" si="50"/>
        <v>11</v>
      </c>
      <c r="D1666" t="str">
        <f t="shared" si="51"/>
        <v>Rolling Mill #4-TRAESUEZ11</v>
      </c>
      <c r="E1666">
        <v>9072857.6899999995</v>
      </c>
    </row>
    <row r="1667" spans="1:5" x14ac:dyDescent="0.3">
      <c r="A1667" t="s">
        <v>79</v>
      </c>
      <c r="B1667">
        <v>12</v>
      </c>
      <c r="C1667">
        <f t="shared" ref="C1667:C1730" si="52">ROUNDDOWN(B1667,0)</f>
        <v>12</v>
      </c>
      <c r="D1667" t="str">
        <f t="shared" ref="D1667:D1730" si="53">A1667&amp;C1667</f>
        <v>Rolling Mill #4-TRAESUEZ12</v>
      </c>
      <c r="E1667">
        <v>13213191.25</v>
      </c>
    </row>
    <row r="1668" spans="1:5" x14ac:dyDescent="0.3">
      <c r="A1668" t="s">
        <v>79</v>
      </c>
      <c r="B1668">
        <v>13</v>
      </c>
      <c r="C1668">
        <f t="shared" si="52"/>
        <v>13</v>
      </c>
      <c r="D1668" t="str">
        <f t="shared" si="53"/>
        <v>Rolling Mill #4-TRAESUEZ13</v>
      </c>
      <c r="E1668">
        <v>1.0000000000000001E-5</v>
      </c>
    </row>
    <row r="1669" spans="1:5" x14ac:dyDescent="0.3">
      <c r="A1669" t="s">
        <v>79</v>
      </c>
      <c r="B1669">
        <v>14</v>
      </c>
      <c r="C1669">
        <f t="shared" si="52"/>
        <v>14</v>
      </c>
      <c r="D1669" t="str">
        <f t="shared" si="53"/>
        <v>Rolling Mill #4-TRAESUEZ14</v>
      </c>
      <c r="E1669">
        <v>1.0000000000000001E-5</v>
      </c>
    </row>
    <row r="1670" spans="1:5" x14ac:dyDescent="0.3">
      <c r="A1670" t="s">
        <v>79</v>
      </c>
      <c r="B1670">
        <v>15</v>
      </c>
      <c r="C1670">
        <f t="shared" si="52"/>
        <v>15</v>
      </c>
      <c r="D1670" t="str">
        <f t="shared" si="53"/>
        <v>Rolling Mill #4-TRAESUEZ15</v>
      </c>
      <c r="E1670">
        <v>1.0000000000000001E-5</v>
      </c>
    </row>
    <row r="1671" spans="1:5" x14ac:dyDescent="0.3">
      <c r="A1671" t="s">
        <v>79</v>
      </c>
      <c r="B1671">
        <v>16</v>
      </c>
      <c r="C1671">
        <f t="shared" si="52"/>
        <v>16</v>
      </c>
      <c r="D1671" t="str">
        <f t="shared" si="53"/>
        <v>Rolling Mill #4-TRAESUEZ16</v>
      </c>
      <c r="E1671">
        <v>1.0000000000000001E-5</v>
      </c>
    </row>
    <row r="1672" spans="1:5" x14ac:dyDescent="0.3">
      <c r="A1672" t="s">
        <v>79</v>
      </c>
      <c r="B1672">
        <v>1</v>
      </c>
      <c r="C1672">
        <f t="shared" si="52"/>
        <v>1</v>
      </c>
      <c r="D1672" t="str">
        <f t="shared" si="53"/>
        <v>Rolling Mill #4-TRAESUEZ1</v>
      </c>
      <c r="E1672">
        <v>108750000</v>
      </c>
    </row>
    <row r="1673" spans="1:5" x14ac:dyDescent="0.3">
      <c r="A1673" t="s">
        <v>9</v>
      </c>
      <c r="B1673">
        <v>2</v>
      </c>
      <c r="C1673">
        <f t="shared" si="52"/>
        <v>2</v>
      </c>
      <c r="D1673" t="str">
        <f t="shared" si="53"/>
        <v>Royal City2</v>
      </c>
      <c r="E1673">
        <v>4892835.45</v>
      </c>
    </row>
    <row r="1674" spans="1:5" x14ac:dyDescent="0.3">
      <c r="A1674" t="s">
        <v>9</v>
      </c>
      <c r="B1674">
        <v>3</v>
      </c>
      <c r="C1674">
        <f t="shared" si="52"/>
        <v>3</v>
      </c>
      <c r="D1674" t="str">
        <f t="shared" si="53"/>
        <v>Royal City3</v>
      </c>
      <c r="E1674">
        <v>7926742.0999999996</v>
      </c>
    </row>
    <row r="1675" spans="1:5" x14ac:dyDescent="0.3">
      <c r="A1675" t="s">
        <v>9</v>
      </c>
      <c r="B1675">
        <v>4</v>
      </c>
      <c r="C1675">
        <f t="shared" si="52"/>
        <v>4</v>
      </c>
      <c r="D1675" t="str">
        <f t="shared" si="53"/>
        <v>Royal City4</v>
      </c>
      <c r="E1675">
        <v>10437271.65</v>
      </c>
    </row>
    <row r="1676" spans="1:5" x14ac:dyDescent="0.3">
      <c r="A1676" t="s">
        <v>9</v>
      </c>
      <c r="B1676">
        <v>5</v>
      </c>
      <c r="C1676">
        <f t="shared" si="52"/>
        <v>5</v>
      </c>
      <c r="D1676" t="str">
        <f t="shared" si="53"/>
        <v>Royal City5</v>
      </c>
      <c r="E1676">
        <v>5169557.6500000004</v>
      </c>
    </row>
    <row r="1677" spans="1:5" x14ac:dyDescent="0.3">
      <c r="A1677" t="s">
        <v>9</v>
      </c>
      <c r="B1677">
        <v>6</v>
      </c>
      <c r="C1677">
        <f t="shared" si="52"/>
        <v>6</v>
      </c>
      <c r="D1677" t="str">
        <f t="shared" si="53"/>
        <v>Royal City6</v>
      </c>
      <c r="E1677">
        <v>12495801.4</v>
      </c>
    </row>
    <row r="1678" spans="1:5" x14ac:dyDescent="0.3">
      <c r="A1678" t="s">
        <v>9</v>
      </c>
      <c r="B1678">
        <v>7</v>
      </c>
      <c r="C1678">
        <f t="shared" si="52"/>
        <v>7</v>
      </c>
      <c r="D1678" t="str">
        <f t="shared" si="53"/>
        <v>Royal City7</v>
      </c>
      <c r="E1678">
        <v>8703262.4000000004</v>
      </c>
    </row>
    <row r="1679" spans="1:5" x14ac:dyDescent="0.3">
      <c r="A1679" t="s">
        <v>9</v>
      </c>
      <c r="B1679">
        <v>8</v>
      </c>
      <c r="C1679">
        <f t="shared" si="52"/>
        <v>8</v>
      </c>
      <c r="D1679" t="str">
        <f t="shared" si="53"/>
        <v>Royal City8</v>
      </c>
      <c r="E1679">
        <v>6085844.5</v>
      </c>
    </row>
    <row r="1680" spans="1:5" x14ac:dyDescent="0.3">
      <c r="A1680" t="s">
        <v>9</v>
      </c>
      <c r="B1680">
        <v>9</v>
      </c>
      <c r="C1680">
        <f t="shared" si="52"/>
        <v>9</v>
      </c>
      <c r="D1680" t="str">
        <f t="shared" si="53"/>
        <v>Royal City9</v>
      </c>
      <c r="E1680">
        <v>6397146.2000000002</v>
      </c>
    </row>
    <row r="1681" spans="1:5" x14ac:dyDescent="0.3">
      <c r="A1681" t="s">
        <v>9</v>
      </c>
      <c r="B1681">
        <v>10</v>
      </c>
      <c r="C1681">
        <f t="shared" si="52"/>
        <v>10</v>
      </c>
      <c r="D1681" t="str">
        <f t="shared" si="53"/>
        <v>Royal City10</v>
      </c>
      <c r="E1681">
        <v>5786688.5</v>
      </c>
    </row>
    <row r="1682" spans="1:5" x14ac:dyDescent="0.3">
      <c r="A1682" t="s">
        <v>9</v>
      </c>
      <c r="B1682">
        <v>11</v>
      </c>
      <c r="C1682">
        <f t="shared" si="52"/>
        <v>11</v>
      </c>
      <c r="D1682" t="str">
        <f t="shared" si="53"/>
        <v>Royal City11</v>
      </c>
      <c r="E1682">
        <v>3482306.95</v>
      </c>
    </row>
    <row r="1683" spans="1:5" x14ac:dyDescent="0.3">
      <c r="A1683" t="s">
        <v>9</v>
      </c>
      <c r="B1683">
        <v>12</v>
      </c>
      <c r="C1683">
        <f t="shared" si="52"/>
        <v>12</v>
      </c>
      <c r="D1683" t="str">
        <f t="shared" si="53"/>
        <v>Royal City12</v>
      </c>
      <c r="E1683">
        <v>9822648.0500000007</v>
      </c>
    </row>
    <row r="1684" spans="1:5" x14ac:dyDescent="0.3">
      <c r="A1684" t="s">
        <v>9</v>
      </c>
      <c r="B1684">
        <v>13</v>
      </c>
      <c r="C1684">
        <f t="shared" si="52"/>
        <v>13</v>
      </c>
      <c r="D1684" t="str">
        <f t="shared" si="53"/>
        <v>Royal City13</v>
      </c>
      <c r="E1684">
        <v>6339338.4500000002</v>
      </c>
    </row>
    <row r="1685" spans="1:5" x14ac:dyDescent="0.3">
      <c r="A1685" t="s">
        <v>9</v>
      </c>
      <c r="B1685">
        <v>14</v>
      </c>
      <c r="C1685">
        <f t="shared" si="52"/>
        <v>14</v>
      </c>
      <c r="D1685" t="str">
        <f t="shared" si="53"/>
        <v>Royal City14</v>
      </c>
      <c r="E1685">
        <v>5980045.2999999998</v>
      </c>
    </row>
    <row r="1686" spans="1:5" x14ac:dyDescent="0.3">
      <c r="A1686" t="s">
        <v>9</v>
      </c>
      <c r="B1686">
        <v>15</v>
      </c>
      <c r="C1686">
        <f t="shared" si="52"/>
        <v>15</v>
      </c>
      <c r="D1686" t="str">
        <f t="shared" si="53"/>
        <v>Royal City15</v>
      </c>
      <c r="E1686">
        <v>6570751.7999999998</v>
      </c>
    </row>
    <row r="1687" spans="1:5" x14ac:dyDescent="0.3">
      <c r="A1687" t="s">
        <v>9</v>
      </c>
      <c r="B1687">
        <v>16</v>
      </c>
      <c r="C1687">
        <f t="shared" si="52"/>
        <v>16</v>
      </c>
      <c r="D1687" t="str">
        <f t="shared" si="53"/>
        <v>Royal City16</v>
      </c>
      <c r="E1687">
        <v>7847127.4000000004</v>
      </c>
    </row>
    <row r="1688" spans="1:5" x14ac:dyDescent="0.3">
      <c r="A1688" t="s">
        <v>9</v>
      </c>
      <c r="B1688">
        <v>17</v>
      </c>
      <c r="C1688">
        <f t="shared" si="52"/>
        <v>17</v>
      </c>
      <c r="D1688" t="str">
        <f t="shared" si="53"/>
        <v>Royal City17</v>
      </c>
      <c r="E1688">
        <v>5868379.5499999998</v>
      </c>
    </row>
    <row r="1689" spans="1:5" x14ac:dyDescent="0.3">
      <c r="A1689" t="s">
        <v>9</v>
      </c>
      <c r="B1689">
        <v>18</v>
      </c>
      <c r="C1689">
        <f t="shared" si="52"/>
        <v>18</v>
      </c>
      <c r="D1689" t="str">
        <f t="shared" si="53"/>
        <v>Royal City18</v>
      </c>
      <c r="E1689">
        <v>4501953.5</v>
      </c>
    </row>
    <row r="1690" spans="1:5" x14ac:dyDescent="0.3">
      <c r="A1690" t="s">
        <v>9</v>
      </c>
      <c r="B1690">
        <v>19</v>
      </c>
      <c r="C1690">
        <f t="shared" si="52"/>
        <v>19</v>
      </c>
      <c r="D1690" t="str">
        <f t="shared" si="53"/>
        <v>Royal City19</v>
      </c>
      <c r="E1690">
        <v>9999974.75</v>
      </c>
    </row>
    <row r="1691" spans="1:5" x14ac:dyDescent="0.3">
      <c r="A1691" t="s">
        <v>9</v>
      </c>
      <c r="B1691">
        <v>20</v>
      </c>
      <c r="C1691">
        <f t="shared" si="52"/>
        <v>20</v>
      </c>
      <c r="D1691" t="str">
        <f t="shared" si="53"/>
        <v>Royal City20</v>
      </c>
      <c r="E1691">
        <v>5072118</v>
      </c>
    </row>
    <row r="1692" spans="1:5" x14ac:dyDescent="0.3">
      <c r="A1692" t="s">
        <v>9</v>
      </c>
      <c r="B1692">
        <v>21</v>
      </c>
      <c r="C1692">
        <f t="shared" si="52"/>
        <v>21</v>
      </c>
      <c r="D1692" t="str">
        <f t="shared" si="53"/>
        <v>Royal City21</v>
      </c>
      <c r="E1692">
        <v>5000000</v>
      </c>
    </row>
    <row r="1693" spans="1:5" x14ac:dyDescent="0.3">
      <c r="A1693" t="s">
        <v>9</v>
      </c>
      <c r="B1693">
        <v>22</v>
      </c>
      <c r="C1693">
        <f t="shared" si="52"/>
        <v>22</v>
      </c>
      <c r="D1693" t="str">
        <f t="shared" si="53"/>
        <v>Royal City22</v>
      </c>
      <c r="E1693">
        <v>16824453.699999999</v>
      </c>
    </row>
    <row r="1694" spans="1:5" x14ac:dyDescent="0.3">
      <c r="A1694" t="s">
        <v>9</v>
      </c>
      <c r="B1694">
        <v>23</v>
      </c>
      <c r="C1694">
        <f t="shared" si="52"/>
        <v>23</v>
      </c>
      <c r="D1694" t="str">
        <f t="shared" si="53"/>
        <v>Royal City23</v>
      </c>
      <c r="E1694">
        <v>6453450.5999999996</v>
      </c>
    </row>
    <row r="1695" spans="1:5" x14ac:dyDescent="0.3">
      <c r="A1695" t="s">
        <v>9</v>
      </c>
      <c r="B1695">
        <v>24</v>
      </c>
      <c r="C1695">
        <f t="shared" si="52"/>
        <v>24</v>
      </c>
      <c r="D1695" t="str">
        <f t="shared" si="53"/>
        <v>Royal City24</v>
      </c>
      <c r="E1695">
        <v>9088642.9000000004</v>
      </c>
    </row>
    <row r="1696" spans="1:5" x14ac:dyDescent="0.3">
      <c r="A1696" t="s">
        <v>9</v>
      </c>
      <c r="B1696">
        <v>25</v>
      </c>
      <c r="C1696">
        <f t="shared" si="52"/>
        <v>25</v>
      </c>
      <c r="D1696" t="str">
        <f t="shared" si="53"/>
        <v>Royal City25</v>
      </c>
      <c r="E1696">
        <v>9972683.9499999993</v>
      </c>
    </row>
    <row r="1697" spans="1:5" x14ac:dyDescent="0.3">
      <c r="A1697" t="s">
        <v>9</v>
      </c>
      <c r="B1697">
        <v>26</v>
      </c>
      <c r="C1697">
        <f t="shared" si="52"/>
        <v>26</v>
      </c>
      <c r="D1697" t="str">
        <f t="shared" si="53"/>
        <v>Royal City26</v>
      </c>
      <c r="E1697">
        <v>8025338.2999999998</v>
      </c>
    </row>
    <row r="1698" spans="1:5" x14ac:dyDescent="0.3">
      <c r="A1698" t="s">
        <v>9</v>
      </c>
      <c r="B1698">
        <v>27</v>
      </c>
      <c r="C1698">
        <f t="shared" si="52"/>
        <v>27</v>
      </c>
      <c r="D1698" t="str">
        <f t="shared" si="53"/>
        <v>Royal City27</v>
      </c>
      <c r="E1698">
        <v>5000000</v>
      </c>
    </row>
    <row r="1699" spans="1:5" x14ac:dyDescent="0.3">
      <c r="A1699" t="s">
        <v>9</v>
      </c>
      <c r="B1699">
        <v>27.1</v>
      </c>
      <c r="C1699">
        <f t="shared" si="52"/>
        <v>27</v>
      </c>
      <c r="D1699" t="str">
        <f t="shared" si="53"/>
        <v>Royal City27</v>
      </c>
      <c r="E1699">
        <v>5150000</v>
      </c>
    </row>
    <row r="1700" spans="1:5" x14ac:dyDescent="0.3">
      <c r="A1700" t="s">
        <v>9</v>
      </c>
      <c r="B1700">
        <v>27.2</v>
      </c>
      <c r="C1700">
        <f t="shared" si="52"/>
        <v>27</v>
      </c>
      <c r="D1700" t="str">
        <f t="shared" si="53"/>
        <v>Royal City27</v>
      </c>
      <c r="E1700">
        <v>1745943.7</v>
      </c>
    </row>
    <row r="1701" spans="1:5" x14ac:dyDescent="0.3">
      <c r="A1701" t="s">
        <v>9</v>
      </c>
      <c r="B1701">
        <v>28</v>
      </c>
      <c r="C1701">
        <f t="shared" si="52"/>
        <v>28</v>
      </c>
      <c r="D1701" t="str">
        <f t="shared" si="53"/>
        <v>Royal City28</v>
      </c>
      <c r="E1701">
        <v>7000000</v>
      </c>
    </row>
    <row r="1702" spans="1:5" x14ac:dyDescent="0.3">
      <c r="A1702" t="s">
        <v>9</v>
      </c>
      <c r="B1702">
        <v>28.1</v>
      </c>
      <c r="C1702">
        <f t="shared" si="52"/>
        <v>28</v>
      </c>
      <c r="D1702" t="str">
        <f t="shared" si="53"/>
        <v>Royal City28</v>
      </c>
      <c r="E1702">
        <v>3500306.7699999996</v>
      </c>
    </row>
    <row r="1703" spans="1:5" x14ac:dyDescent="0.3">
      <c r="A1703" t="s">
        <v>9</v>
      </c>
      <c r="B1703">
        <v>29</v>
      </c>
      <c r="C1703">
        <f t="shared" si="52"/>
        <v>29</v>
      </c>
      <c r="D1703" t="str">
        <f t="shared" si="53"/>
        <v>Royal City29</v>
      </c>
      <c r="E1703">
        <v>12838209.35</v>
      </c>
    </row>
    <row r="1704" spans="1:5" x14ac:dyDescent="0.3">
      <c r="A1704" t="s">
        <v>9</v>
      </c>
      <c r="B1704">
        <v>30</v>
      </c>
      <c r="C1704">
        <f t="shared" si="52"/>
        <v>30</v>
      </c>
      <c r="D1704" t="str">
        <f t="shared" si="53"/>
        <v>Royal City30</v>
      </c>
      <c r="E1704">
        <v>7400000</v>
      </c>
    </row>
    <row r="1705" spans="1:5" x14ac:dyDescent="0.3">
      <c r="A1705" t="s">
        <v>9</v>
      </c>
      <c r="B1705">
        <v>30.1</v>
      </c>
      <c r="C1705">
        <f t="shared" si="52"/>
        <v>30</v>
      </c>
      <c r="D1705" t="str">
        <f t="shared" si="53"/>
        <v>Royal City30</v>
      </c>
      <c r="E1705">
        <v>2431952.1350388527</v>
      </c>
    </row>
    <row r="1706" spans="1:5" x14ac:dyDescent="0.3">
      <c r="A1706" t="s">
        <v>9</v>
      </c>
      <c r="B1706">
        <v>31</v>
      </c>
      <c r="C1706">
        <f t="shared" si="52"/>
        <v>31</v>
      </c>
      <c r="D1706" t="str">
        <f t="shared" si="53"/>
        <v>Royal City31</v>
      </c>
      <c r="E1706">
        <v>2500000</v>
      </c>
    </row>
    <row r="1707" spans="1:5" x14ac:dyDescent="0.3">
      <c r="A1707" t="s">
        <v>9</v>
      </c>
      <c r="B1707">
        <v>31.1</v>
      </c>
      <c r="C1707">
        <f t="shared" si="52"/>
        <v>31</v>
      </c>
      <c r="D1707" t="str">
        <f t="shared" si="53"/>
        <v>Royal City31</v>
      </c>
      <c r="E1707">
        <v>3975508.58</v>
      </c>
    </row>
    <row r="1708" spans="1:5" x14ac:dyDescent="0.3">
      <c r="A1708" t="s">
        <v>9</v>
      </c>
      <c r="B1708">
        <v>32</v>
      </c>
      <c r="C1708">
        <f t="shared" si="52"/>
        <v>32</v>
      </c>
      <c r="D1708" t="str">
        <f t="shared" si="53"/>
        <v>Royal City32</v>
      </c>
      <c r="E1708">
        <v>2151533.38</v>
      </c>
    </row>
    <row r="1709" spans="1:5" x14ac:dyDescent="0.3">
      <c r="A1709" t="s">
        <v>9</v>
      </c>
      <c r="B1709">
        <v>33</v>
      </c>
      <c r="C1709">
        <f t="shared" si="52"/>
        <v>33</v>
      </c>
      <c r="D1709" t="str">
        <f t="shared" si="53"/>
        <v>Royal City33</v>
      </c>
      <c r="E1709">
        <v>5000000</v>
      </c>
    </row>
    <row r="1710" spans="1:5" x14ac:dyDescent="0.3">
      <c r="A1710" t="s">
        <v>9</v>
      </c>
      <c r="B1710">
        <v>33.1</v>
      </c>
      <c r="C1710">
        <f t="shared" si="52"/>
        <v>33</v>
      </c>
      <c r="D1710" t="str">
        <f t="shared" si="53"/>
        <v>Royal City33</v>
      </c>
      <c r="E1710">
        <v>4101413.8170539141</v>
      </c>
    </row>
    <row r="1711" spans="1:5" x14ac:dyDescent="0.3">
      <c r="A1711" t="s">
        <v>9</v>
      </c>
      <c r="B1711">
        <v>34</v>
      </c>
      <c r="C1711">
        <f t="shared" si="52"/>
        <v>34</v>
      </c>
      <c r="D1711" t="str">
        <f t="shared" si="53"/>
        <v>Royal City34</v>
      </c>
      <c r="E1711">
        <v>1294144.2829460856</v>
      </c>
    </row>
    <row r="1712" spans="1:5" x14ac:dyDescent="0.3">
      <c r="A1712" t="s">
        <v>9</v>
      </c>
      <c r="B1712">
        <v>34.1</v>
      </c>
      <c r="C1712">
        <f t="shared" si="52"/>
        <v>34</v>
      </c>
      <c r="D1712" t="str">
        <f t="shared" si="53"/>
        <v>Royal City34</v>
      </c>
      <c r="E1712">
        <v>4079298.6431613807</v>
      </c>
    </row>
    <row r="1713" spans="1:5" x14ac:dyDescent="0.3">
      <c r="A1713" t="s">
        <v>9</v>
      </c>
      <c r="B1713">
        <v>35</v>
      </c>
      <c r="C1713">
        <f t="shared" si="52"/>
        <v>35</v>
      </c>
      <c r="D1713" t="str">
        <f t="shared" si="53"/>
        <v>Royal City35</v>
      </c>
      <c r="E1713">
        <v>3237336.5862955451</v>
      </c>
    </row>
    <row r="1714" spans="1:5" x14ac:dyDescent="0.3">
      <c r="A1714" t="s">
        <v>9</v>
      </c>
      <c r="B1714">
        <v>36</v>
      </c>
      <c r="C1714">
        <f t="shared" si="52"/>
        <v>36</v>
      </c>
      <c r="D1714" t="str">
        <f t="shared" si="53"/>
        <v>Royal City36</v>
      </c>
      <c r="E1714">
        <v>1578133.6205430739</v>
      </c>
    </row>
    <row r="1715" spans="1:5" x14ac:dyDescent="0.3">
      <c r="A1715" t="s">
        <v>9</v>
      </c>
      <c r="B1715">
        <v>36.1</v>
      </c>
      <c r="C1715">
        <f t="shared" si="52"/>
        <v>36</v>
      </c>
      <c r="D1715" t="str">
        <f t="shared" si="53"/>
        <v>Royal City36</v>
      </c>
      <c r="E1715">
        <v>3653291.5694569265</v>
      </c>
    </row>
    <row r="1716" spans="1:5" x14ac:dyDescent="0.3">
      <c r="A1716" t="s">
        <v>9</v>
      </c>
      <c r="B1716">
        <v>37</v>
      </c>
      <c r="C1716">
        <f t="shared" si="52"/>
        <v>37</v>
      </c>
      <c r="D1716" t="str">
        <f t="shared" si="53"/>
        <v>Royal City37</v>
      </c>
      <c r="E1716">
        <v>3663343.67</v>
      </c>
    </row>
    <row r="1717" spans="1:5" x14ac:dyDescent="0.3">
      <c r="A1717" t="s">
        <v>9</v>
      </c>
      <c r="B1717">
        <v>38</v>
      </c>
      <c r="C1717">
        <f t="shared" si="52"/>
        <v>38</v>
      </c>
      <c r="D1717" t="str">
        <f t="shared" si="53"/>
        <v>Royal City38</v>
      </c>
      <c r="E1717">
        <v>2267127.8800000008</v>
      </c>
    </row>
    <row r="1718" spans="1:5" x14ac:dyDescent="0.3">
      <c r="A1718" t="s">
        <v>9</v>
      </c>
      <c r="B1718">
        <v>39</v>
      </c>
      <c r="C1718">
        <f t="shared" si="52"/>
        <v>39</v>
      </c>
      <c r="D1718" t="str">
        <f t="shared" si="53"/>
        <v>Royal City39</v>
      </c>
      <c r="E1718">
        <v>1002773.1925886869</v>
      </c>
    </row>
    <row r="1719" spans="1:5" x14ac:dyDescent="0.3">
      <c r="A1719" t="s">
        <v>9</v>
      </c>
      <c r="B1719">
        <v>40</v>
      </c>
      <c r="C1719">
        <f t="shared" si="52"/>
        <v>40</v>
      </c>
      <c r="D1719" t="str">
        <f t="shared" si="53"/>
        <v>Royal City40</v>
      </c>
      <c r="E1719">
        <v>955713.13787357509</v>
      </c>
    </row>
    <row r="1720" spans="1:5" x14ac:dyDescent="0.3">
      <c r="A1720" t="s">
        <v>9</v>
      </c>
      <c r="B1720">
        <v>40.1</v>
      </c>
      <c r="C1720">
        <f t="shared" si="52"/>
        <v>40</v>
      </c>
      <c r="D1720" t="str">
        <f t="shared" si="53"/>
        <v>Royal City40</v>
      </c>
      <c r="E1720">
        <v>5023973.5321264248</v>
      </c>
    </row>
    <row r="1721" spans="1:5" x14ac:dyDescent="0.3">
      <c r="A1721" t="s">
        <v>9</v>
      </c>
      <c r="B1721">
        <v>41</v>
      </c>
      <c r="C1721">
        <f t="shared" si="52"/>
        <v>41</v>
      </c>
      <c r="D1721" t="str">
        <f t="shared" si="53"/>
        <v>Royal City41</v>
      </c>
      <c r="E1721">
        <v>5714023.3138359804</v>
      </c>
    </row>
    <row r="1722" spans="1:5" x14ac:dyDescent="0.3">
      <c r="A1722" t="s">
        <v>9</v>
      </c>
      <c r="B1722">
        <v>42</v>
      </c>
      <c r="C1722">
        <f t="shared" si="52"/>
        <v>42</v>
      </c>
      <c r="D1722" t="str">
        <f t="shared" si="53"/>
        <v>Royal City42</v>
      </c>
      <c r="E1722">
        <v>15000000</v>
      </c>
    </row>
    <row r="1723" spans="1:5" x14ac:dyDescent="0.3">
      <c r="A1723" t="s">
        <v>9</v>
      </c>
      <c r="B1723">
        <v>42.1</v>
      </c>
      <c r="C1723">
        <f t="shared" si="52"/>
        <v>42</v>
      </c>
      <c r="D1723" t="str">
        <f t="shared" si="53"/>
        <v>Royal City42</v>
      </c>
      <c r="E1723">
        <v>4161782.8000000007</v>
      </c>
    </row>
    <row r="1724" spans="1:5" x14ac:dyDescent="0.3">
      <c r="A1724" t="s">
        <v>9</v>
      </c>
      <c r="B1724">
        <v>42.2</v>
      </c>
      <c r="C1724">
        <f t="shared" si="52"/>
        <v>42</v>
      </c>
      <c r="D1724" t="str">
        <f t="shared" si="53"/>
        <v>Royal City42</v>
      </c>
      <c r="E1724">
        <v>16000000</v>
      </c>
    </row>
    <row r="1725" spans="1:5" x14ac:dyDescent="0.3">
      <c r="A1725" t="s">
        <v>43</v>
      </c>
      <c r="B1725">
        <v>1</v>
      </c>
      <c r="C1725">
        <f t="shared" si="52"/>
        <v>1</v>
      </c>
      <c r="D1725" t="str">
        <f t="shared" si="53"/>
        <v>Royal City - Landscape1</v>
      </c>
      <c r="E1725">
        <v>1782000</v>
      </c>
    </row>
    <row r="1726" spans="1:5" x14ac:dyDescent="0.3">
      <c r="A1726" t="s">
        <v>43</v>
      </c>
      <c r="B1726">
        <v>2</v>
      </c>
      <c r="C1726">
        <f t="shared" si="52"/>
        <v>2</v>
      </c>
      <c r="D1726" t="str">
        <f t="shared" si="53"/>
        <v>Royal City - Landscape2</v>
      </c>
      <c r="E1726">
        <v>4014037.5</v>
      </c>
    </row>
    <row r="1727" spans="1:5" x14ac:dyDescent="0.3">
      <c r="A1727" t="s">
        <v>43</v>
      </c>
      <c r="B1727">
        <v>3</v>
      </c>
      <c r="C1727">
        <f t="shared" si="52"/>
        <v>3</v>
      </c>
      <c r="D1727" t="str">
        <f t="shared" si="53"/>
        <v>Royal City - Landscape3</v>
      </c>
      <c r="E1727">
        <v>2421804.9</v>
      </c>
    </row>
    <row r="1728" spans="1:5" x14ac:dyDescent="0.3">
      <c r="A1728" t="s">
        <v>43</v>
      </c>
      <c r="B1728">
        <v>4</v>
      </c>
      <c r="C1728">
        <f t="shared" si="52"/>
        <v>4</v>
      </c>
      <c r="D1728" t="str">
        <f t="shared" si="53"/>
        <v>Royal City - Landscape4</v>
      </c>
      <c r="E1728">
        <v>4390934.75</v>
      </c>
    </row>
    <row r="1729" spans="1:5" x14ac:dyDescent="0.3">
      <c r="A1729" t="s">
        <v>43</v>
      </c>
      <c r="B1729">
        <v>5</v>
      </c>
      <c r="C1729">
        <f t="shared" si="52"/>
        <v>5</v>
      </c>
      <c r="D1729" t="str">
        <f t="shared" si="53"/>
        <v>Royal City - Landscape5</v>
      </c>
      <c r="E1729">
        <v>7060326.7999999998</v>
      </c>
    </row>
    <row r="1730" spans="1:5" x14ac:dyDescent="0.3">
      <c r="A1730" t="s">
        <v>43</v>
      </c>
      <c r="B1730">
        <v>6</v>
      </c>
      <c r="C1730">
        <f t="shared" si="52"/>
        <v>6</v>
      </c>
      <c r="D1730" t="str">
        <f t="shared" si="53"/>
        <v>Royal City - Landscape6</v>
      </c>
      <c r="E1730">
        <v>9240902.25</v>
      </c>
    </row>
    <row r="1731" spans="1:5" x14ac:dyDescent="0.3">
      <c r="A1731" t="s">
        <v>43</v>
      </c>
      <c r="B1731">
        <v>7</v>
      </c>
      <c r="C1731">
        <f t="shared" ref="C1731:C1794" si="54">ROUNDDOWN(B1731,0)</f>
        <v>7</v>
      </c>
      <c r="D1731" t="str">
        <f t="shared" ref="D1731:D1794" si="55">A1731&amp;C1731</f>
        <v>Royal City - Landscape7</v>
      </c>
      <c r="E1731">
        <v>5000000</v>
      </c>
    </row>
    <row r="1732" spans="1:5" x14ac:dyDescent="0.3">
      <c r="A1732" t="s">
        <v>43</v>
      </c>
      <c r="B1732">
        <v>7.1</v>
      </c>
      <c r="C1732">
        <f t="shared" si="54"/>
        <v>7</v>
      </c>
      <c r="D1732" t="str">
        <f t="shared" si="55"/>
        <v>Royal City - Landscape7</v>
      </c>
      <c r="E1732">
        <v>1442723.3499999996</v>
      </c>
    </row>
    <row r="1733" spans="1:5" x14ac:dyDescent="0.3">
      <c r="A1733" t="s">
        <v>43</v>
      </c>
      <c r="B1733">
        <v>8</v>
      </c>
      <c r="C1733">
        <f t="shared" si="54"/>
        <v>8</v>
      </c>
      <c r="D1733" t="str">
        <f t="shared" si="55"/>
        <v>Royal City - Landscape8</v>
      </c>
      <c r="E1733">
        <v>2161790.65</v>
      </c>
    </row>
    <row r="1734" spans="1:5" x14ac:dyDescent="0.3">
      <c r="A1734" t="s">
        <v>43</v>
      </c>
      <c r="B1734">
        <v>8.1</v>
      </c>
      <c r="C1734">
        <f t="shared" si="54"/>
        <v>8</v>
      </c>
      <c r="D1734" t="str">
        <f t="shared" si="55"/>
        <v>Royal City - Landscape8</v>
      </c>
      <c r="E1734">
        <v>10194453.1</v>
      </c>
    </row>
    <row r="1735" spans="1:5" x14ac:dyDescent="0.3">
      <c r="A1735" t="s">
        <v>43</v>
      </c>
      <c r="B1735">
        <v>9</v>
      </c>
      <c r="C1735">
        <f t="shared" si="54"/>
        <v>9</v>
      </c>
      <c r="D1735" t="str">
        <f t="shared" si="55"/>
        <v>Royal City - Landscape9</v>
      </c>
      <c r="E1735">
        <v>4886117.91</v>
      </c>
    </row>
    <row r="1736" spans="1:5" x14ac:dyDescent="0.3">
      <c r="A1736" t="s">
        <v>43</v>
      </c>
      <c r="B1736">
        <v>10</v>
      </c>
      <c r="C1736">
        <f t="shared" si="54"/>
        <v>10</v>
      </c>
      <c r="D1736" t="str">
        <f t="shared" si="55"/>
        <v>Royal City - Landscape10</v>
      </c>
      <c r="E1736">
        <v>2500000</v>
      </c>
    </row>
    <row r="1737" spans="1:5" x14ac:dyDescent="0.3">
      <c r="A1737" t="s">
        <v>43</v>
      </c>
      <c r="B1737">
        <v>10.1</v>
      </c>
      <c r="C1737">
        <f t="shared" si="54"/>
        <v>10</v>
      </c>
      <c r="D1737" t="str">
        <f t="shared" si="55"/>
        <v>Royal City - Landscape10</v>
      </c>
      <c r="E1737">
        <v>561010.9700000002</v>
      </c>
    </row>
    <row r="1738" spans="1:5" x14ac:dyDescent="0.3">
      <c r="A1738" t="s">
        <v>43</v>
      </c>
      <c r="B1738">
        <v>11</v>
      </c>
      <c r="C1738">
        <f t="shared" si="54"/>
        <v>11</v>
      </c>
      <c r="D1738" t="str">
        <f t="shared" si="55"/>
        <v>Royal City - Landscape11</v>
      </c>
      <c r="E1738">
        <v>4947910.42</v>
      </c>
    </row>
    <row r="1739" spans="1:5" x14ac:dyDescent="0.3">
      <c r="A1739" t="s">
        <v>43</v>
      </c>
      <c r="B1739">
        <v>12</v>
      </c>
      <c r="C1739">
        <f t="shared" si="54"/>
        <v>12</v>
      </c>
      <c r="D1739" t="str">
        <f t="shared" si="55"/>
        <v>Royal City - Landscape12</v>
      </c>
      <c r="E1739">
        <v>5000000</v>
      </c>
    </row>
    <row r="1740" spans="1:5" x14ac:dyDescent="0.3">
      <c r="A1740" t="s">
        <v>43</v>
      </c>
      <c r="B1740">
        <v>12.1</v>
      </c>
      <c r="C1740">
        <f t="shared" si="54"/>
        <v>12</v>
      </c>
      <c r="D1740" t="str">
        <f t="shared" si="55"/>
        <v>Royal City - Landscape12</v>
      </c>
      <c r="E1740">
        <v>2029456.415514715</v>
      </c>
    </row>
    <row r="1741" spans="1:5" x14ac:dyDescent="0.3">
      <c r="A1741" t="s">
        <v>43</v>
      </c>
      <c r="B1741">
        <v>13</v>
      </c>
      <c r="C1741">
        <f t="shared" si="54"/>
        <v>13</v>
      </c>
      <c r="D1741" t="str">
        <f t="shared" si="55"/>
        <v>Royal City - Landscape13</v>
      </c>
      <c r="E1741">
        <v>2173267.6157138199</v>
      </c>
    </row>
    <row r="1742" spans="1:5" x14ac:dyDescent="0.3">
      <c r="A1742" t="s">
        <v>43</v>
      </c>
      <c r="B1742">
        <v>14</v>
      </c>
      <c r="C1742">
        <f t="shared" si="54"/>
        <v>14</v>
      </c>
      <c r="D1742" t="str">
        <f t="shared" si="55"/>
        <v>Royal City - Landscape14</v>
      </c>
      <c r="E1742">
        <v>1308214.7555090636</v>
      </c>
    </row>
    <row r="1743" spans="1:5" x14ac:dyDescent="0.3">
      <c r="A1743" t="s">
        <v>43</v>
      </c>
      <c r="B1743">
        <v>15</v>
      </c>
      <c r="C1743">
        <f t="shared" si="54"/>
        <v>15</v>
      </c>
      <c r="D1743" t="str">
        <f t="shared" si="55"/>
        <v>Royal City - Landscape15</v>
      </c>
      <c r="E1743">
        <v>2272705.37</v>
      </c>
    </row>
    <row r="1744" spans="1:5" x14ac:dyDescent="0.3">
      <c r="A1744" t="s">
        <v>43</v>
      </c>
      <c r="B1744">
        <v>16</v>
      </c>
      <c r="C1744">
        <f t="shared" si="54"/>
        <v>16</v>
      </c>
      <c r="D1744" t="str">
        <f t="shared" si="55"/>
        <v>Royal City - Landscape16</v>
      </c>
      <c r="E1744">
        <v>650222.94326240104</v>
      </c>
    </row>
    <row r="1745" spans="1:5" x14ac:dyDescent="0.3">
      <c r="A1745" t="s">
        <v>43</v>
      </c>
      <c r="B1745">
        <v>17</v>
      </c>
      <c r="C1745">
        <f t="shared" si="54"/>
        <v>17</v>
      </c>
      <c r="D1745" t="str">
        <f t="shared" si="55"/>
        <v>Royal City - Landscape17</v>
      </c>
      <c r="E1745">
        <v>1288827.45</v>
      </c>
    </row>
    <row r="1746" spans="1:5" x14ac:dyDescent="0.3">
      <c r="A1746" t="s">
        <v>43</v>
      </c>
      <c r="B1746">
        <v>17.100000000000001</v>
      </c>
      <c r="C1746">
        <f t="shared" si="54"/>
        <v>17</v>
      </c>
      <c r="D1746" t="str">
        <f t="shared" si="55"/>
        <v>Royal City - Landscape17</v>
      </c>
      <c r="E1746">
        <v>1531216.7805430731</v>
      </c>
    </row>
    <row r="1747" spans="1:5" x14ac:dyDescent="0.3">
      <c r="A1747" t="s">
        <v>43</v>
      </c>
      <c r="B1747">
        <v>18</v>
      </c>
      <c r="C1747">
        <f t="shared" si="54"/>
        <v>18</v>
      </c>
      <c r="D1747" t="str">
        <f t="shared" si="55"/>
        <v>Royal City - Landscape18</v>
      </c>
      <c r="E1747">
        <v>819297.08162349463</v>
      </c>
    </row>
    <row r="1748" spans="1:5" x14ac:dyDescent="0.3">
      <c r="A1748" t="s">
        <v>43</v>
      </c>
      <c r="B1748">
        <v>19</v>
      </c>
      <c r="C1748">
        <f t="shared" si="54"/>
        <v>19</v>
      </c>
      <c r="D1748" t="str">
        <f t="shared" si="55"/>
        <v>Royal City - Landscape19</v>
      </c>
      <c r="E1748">
        <v>1116339.8934675306</v>
      </c>
    </row>
    <row r="1749" spans="1:5" x14ac:dyDescent="0.3">
      <c r="A1749" t="s">
        <v>43</v>
      </c>
      <c r="B1749">
        <v>20</v>
      </c>
      <c r="C1749">
        <f t="shared" si="54"/>
        <v>20</v>
      </c>
      <c r="D1749" t="str">
        <f t="shared" si="55"/>
        <v>Royal City - Landscape20</v>
      </c>
      <c r="E1749">
        <v>1105876.6944467127</v>
      </c>
    </row>
    <row r="1750" spans="1:5" x14ac:dyDescent="0.3">
      <c r="A1750" t="s">
        <v>43</v>
      </c>
      <c r="B1750">
        <v>21</v>
      </c>
      <c r="C1750">
        <f t="shared" si="54"/>
        <v>21</v>
      </c>
      <c r="D1750" t="str">
        <f t="shared" si="55"/>
        <v>Royal City - Landscape21</v>
      </c>
      <c r="E1750">
        <v>520336.71787357517</v>
      </c>
    </row>
    <row r="1751" spans="1:5" x14ac:dyDescent="0.3">
      <c r="A1751" t="s">
        <v>43</v>
      </c>
      <c r="B1751">
        <v>21.1</v>
      </c>
      <c r="C1751">
        <f t="shared" si="54"/>
        <v>21</v>
      </c>
      <c r="D1751" t="str">
        <f t="shared" si="55"/>
        <v>Royal City - Landscape21</v>
      </c>
      <c r="E1751">
        <v>2285976.6861640196</v>
      </c>
    </row>
    <row r="1752" spans="1:5" x14ac:dyDescent="0.3">
      <c r="A1752" t="s">
        <v>43</v>
      </c>
      <c r="B1752">
        <v>22</v>
      </c>
      <c r="C1752">
        <f t="shared" si="54"/>
        <v>22</v>
      </c>
      <c r="D1752" t="str">
        <f t="shared" si="55"/>
        <v>Royal City - Landscape22</v>
      </c>
      <c r="E1752">
        <v>1838217.1999999993</v>
      </c>
    </row>
    <row r="1753" spans="1:5" x14ac:dyDescent="0.3">
      <c r="A1753" t="s">
        <v>43</v>
      </c>
      <c r="B1753">
        <v>23</v>
      </c>
      <c r="C1753">
        <f t="shared" si="54"/>
        <v>23</v>
      </c>
      <c r="D1753" t="str">
        <f t="shared" si="55"/>
        <v>Royal City - Landscape23</v>
      </c>
      <c r="E1753">
        <v>9000000</v>
      </c>
    </row>
    <row r="1754" spans="1:5" x14ac:dyDescent="0.3">
      <c r="A1754" t="s">
        <v>43</v>
      </c>
      <c r="B1754">
        <v>23.1</v>
      </c>
      <c r="C1754">
        <f t="shared" si="54"/>
        <v>23</v>
      </c>
      <c r="D1754" t="str">
        <f t="shared" si="55"/>
        <v>Royal City - Landscape23</v>
      </c>
      <c r="E1754">
        <v>4000000</v>
      </c>
    </row>
    <row r="1755" spans="1:5" x14ac:dyDescent="0.3">
      <c r="A1755" t="s">
        <v>256</v>
      </c>
      <c r="B1755">
        <v>3</v>
      </c>
      <c r="C1755">
        <f t="shared" si="54"/>
        <v>3</v>
      </c>
      <c r="D1755" t="str">
        <f t="shared" si="55"/>
        <v>Royal City 33</v>
      </c>
      <c r="E1755">
        <v>20000000</v>
      </c>
    </row>
    <row r="1756" spans="1:5" x14ac:dyDescent="0.3">
      <c r="A1756" t="s">
        <v>257</v>
      </c>
      <c r="B1756">
        <v>4</v>
      </c>
      <c r="C1756">
        <f t="shared" si="54"/>
        <v>4</v>
      </c>
      <c r="D1756" t="str">
        <f t="shared" si="55"/>
        <v>Royal City 44</v>
      </c>
      <c r="E1756">
        <v>20093247.399999999</v>
      </c>
    </row>
    <row r="1757" spans="1:5" x14ac:dyDescent="0.3">
      <c r="A1757" t="s">
        <v>258</v>
      </c>
      <c r="B1757">
        <v>1</v>
      </c>
      <c r="C1757">
        <f t="shared" si="54"/>
        <v>1</v>
      </c>
      <c r="D1757" t="str">
        <f t="shared" si="55"/>
        <v>Royal City11</v>
      </c>
      <c r="E1757">
        <v>58500000</v>
      </c>
    </row>
    <row r="1758" spans="1:5" x14ac:dyDescent="0.3">
      <c r="A1758" t="s">
        <v>259</v>
      </c>
      <c r="B1758">
        <v>2</v>
      </c>
      <c r="C1758">
        <f t="shared" si="54"/>
        <v>2</v>
      </c>
      <c r="D1758" t="str">
        <f t="shared" si="55"/>
        <v>Royal City22</v>
      </c>
      <c r="E1758">
        <v>20000000</v>
      </c>
    </row>
    <row r="1759" spans="1:5" x14ac:dyDescent="0.3">
      <c r="A1759" t="s">
        <v>265</v>
      </c>
      <c r="B1759">
        <v>1</v>
      </c>
      <c r="C1759">
        <f t="shared" si="54"/>
        <v>1</v>
      </c>
      <c r="D1759" t="str">
        <f t="shared" si="55"/>
        <v>Saint Gobain Factory1</v>
      </c>
      <c r="E1759">
        <v>103530970.23999999</v>
      </c>
    </row>
    <row r="1760" spans="1:5" x14ac:dyDescent="0.3">
      <c r="A1760" t="s">
        <v>265</v>
      </c>
      <c r="B1760">
        <v>2</v>
      </c>
      <c r="C1760">
        <f t="shared" si="54"/>
        <v>2</v>
      </c>
      <c r="D1760" t="str">
        <f t="shared" si="55"/>
        <v>Saint Gobain Factory2</v>
      </c>
      <c r="E1760">
        <v>26538435</v>
      </c>
    </row>
    <row r="1761" spans="1:5" x14ac:dyDescent="0.3">
      <c r="A1761" t="s">
        <v>14</v>
      </c>
      <c r="B1761">
        <v>1</v>
      </c>
      <c r="C1761">
        <f t="shared" si="54"/>
        <v>1</v>
      </c>
      <c r="D1761" t="str">
        <f t="shared" si="55"/>
        <v>SIEMENS - Sokhna1</v>
      </c>
      <c r="E1761">
        <v>93300000</v>
      </c>
    </row>
    <row r="1762" spans="1:5" x14ac:dyDescent="0.3">
      <c r="A1762" t="s">
        <v>14</v>
      </c>
      <c r="B1762">
        <v>2</v>
      </c>
      <c r="C1762">
        <f t="shared" si="54"/>
        <v>2</v>
      </c>
      <c r="D1762" t="str">
        <f t="shared" si="55"/>
        <v>SIEMENS - Sokhna2</v>
      </c>
      <c r="E1762">
        <v>3059283.73</v>
      </c>
    </row>
    <row r="1763" spans="1:5" x14ac:dyDescent="0.3">
      <c r="A1763" t="s">
        <v>14</v>
      </c>
      <c r="B1763">
        <v>3</v>
      </c>
      <c r="C1763">
        <f t="shared" si="54"/>
        <v>3</v>
      </c>
      <c r="D1763" t="str">
        <f t="shared" si="55"/>
        <v>SIEMENS - Sokhna3</v>
      </c>
      <c r="E1763">
        <v>7201577.0499999998</v>
      </c>
    </row>
    <row r="1764" spans="1:5" x14ac:dyDescent="0.3">
      <c r="A1764" t="s">
        <v>14</v>
      </c>
      <c r="B1764">
        <v>4</v>
      </c>
      <c r="C1764">
        <f t="shared" si="54"/>
        <v>4</v>
      </c>
      <c r="D1764" t="str">
        <f t="shared" si="55"/>
        <v>SIEMENS - Sokhna4</v>
      </c>
      <c r="E1764">
        <v>11065687.699999999</v>
      </c>
    </row>
    <row r="1765" spans="1:5" x14ac:dyDescent="0.3">
      <c r="A1765" t="s">
        <v>14</v>
      </c>
      <c r="B1765">
        <v>5</v>
      </c>
      <c r="C1765">
        <f t="shared" si="54"/>
        <v>5</v>
      </c>
      <c r="D1765" t="str">
        <f t="shared" si="55"/>
        <v>SIEMENS - Sokhna5</v>
      </c>
      <c r="E1765">
        <v>13218163.560000001</v>
      </c>
    </row>
    <row r="1766" spans="1:5" x14ac:dyDescent="0.3">
      <c r="A1766" t="s">
        <v>14</v>
      </c>
      <c r="B1766">
        <v>6</v>
      </c>
      <c r="C1766">
        <f t="shared" si="54"/>
        <v>6</v>
      </c>
      <c r="D1766" t="str">
        <f t="shared" si="55"/>
        <v>SIEMENS - Sokhna6</v>
      </c>
      <c r="E1766">
        <v>7060448.9080144614</v>
      </c>
    </row>
    <row r="1767" spans="1:5" x14ac:dyDescent="0.3">
      <c r="A1767" t="s">
        <v>14</v>
      </c>
      <c r="B1767">
        <v>7</v>
      </c>
      <c r="C1767">
        <f t="shared" si="54"/>
        <v>7</v>
      </c>
      <c r="D1767" t="str">
        <f t="shared" si="55"/>
        <v>SIEMENS - Sokhna7</v>
      </c>
      <c r="E1767">
        <v>8833159.8200000003</v>
      </c>
    </row>
    <row r="1768" spans="1:5" x14ac:dyDescent="0.3">
      <c r="A1768" t="s">
        <v>14</v>
      </c>
      <c r="B1768">
        <v>8</v>
      </c>
      <c r="C1768">
        <f t="shared" si="54"/>
        <v>8</v>
      </c>
      <c r="D1768" t="str">
        <f t="shared" si="55"/>
        <v>SIEMENS - Sokhna8</v>
      </c>
      <c r="E1768">
        <v>12641621.4</v>
      </c>
    </row>
    <row r="1769" spans="1:5" x14ac:dyDescent="0.3">
      <c r="A1769" t="s">
        <v>14</v>
      </c>
      <c r="B1769">
        <v>9</v>
      </c>
      <c r="C1769">
        <f t="shared" si="54"/>
        <v>9</v>
      </c>
      <c r="D1769" t="str">
        <f t="shared" si="55"/>
        <v>SIEMENS - Sokhna9</v>
      </c>
      <c r="E1769">
        <v>13673026.82</v>
      </c>
    </row>
    <row r="1770" spans="1:5" x14ac:dyDescent="0.3">
      <c r="A1770" t="s">
        <v>14</v>
      </c>
      <c r="B1770">
        <v>10</v>
      </c>
      <c r="C1770">
        <f t="shared" si="54"/>
        <v>10</v>
      </c>
      <c r="D1770" t="str">
        <f t="shared" si="55"/>
        <v>SIEMENS - Sokhna10</v>
      </c>
      <c r="E1770">
        <v>6271528.3300000001</v>
      </c>
    </row>
    <row r="1771" spans="1:5" x14ac:dyDescent="0.3">
      <c r="A1771" t="s">
        <v>14</v>
      </c>
      <c r="B1771">
        <v>11</v>
      </c>
      <c r="C1771">
        <f t="shared" si="54"/>
        <v>11</v>
      </c>
      <c r="D1771" t="str">
        <f t="shared" si="55"/>
        <v>SIEMENS - Sokhna11</v>
      </c>
      <c r="E1771">
        <v>5230123.67</v>
      </c>
    </row>
    <row r="1772" spans="1:5" x14ac:dyDescent="0.3">
      <c r="A1772" t="s">
        <v>14</v>
      </c>
      <c r="B1772">
        <v>12</v>
      </c>
      <c r="C1772">
        <f t="shared" si="54"/>
        <v>12</v>
      </c>
      <c r="D1772" t="str">
        <f t="shared" si="55"/>
        <v>SIEMENS - Sokhna12</v>
      </c>
      <c r="E1772">
        <v>20041232.559999999</v>
      </c>
    </row>
    <row r="1773" spans="1:5" x14ac:dyDescent="0.3">
      <c r="A1773" t="s">
        <v>14</v>
      </c>
      <c r="B1773">
        <v>13</v>
      </c>
      <c r="C1773">
        <f t="shared" si="54"/>
        <v>13</v>
      </c>
      <c r="D1773" t="str">
        <f t="shared" si="55"/>
        <v>SIEMENS - Sokhna13</v>
      </c>
      <c r="E1773">
        <v>17822796.649999999</v>
      </c>
    </row>
    <row r="1774" spans="1:5" x14ac:dyDescent="0.3">
      <c r="A1774" t="s">
        <v>14</v>
      </c>
      <c r="B1774">
        <v>14</v>
      </c>
      <c r="C1774">
        <f t="shared" si="54"/>
        <v>14</v>
      </c>
      <c r="D1774" t="str">
        <f t="shared" si="55"/>
        <v>SIEMENS - Sokhna14</v>
      </c>
      <c r="E1774">
        <v>20002003.079999998</v>
      </c>
    </row>
    <row r="1775" spans="1:5" x14ac:dyDescent="0.3">
      <c r="A1775" t="s">
        <v>14</v>
      </c>
      <c r="B1775">
        <v>15</v>
      </c>
      <c r="C1775">
        <f t="shared" si="54"/>
        <v>15</v>
      </c>
      <c r="D1775" t="str">
        <f t="shared" si="55"/>
        <v>SIEMENS - Sokhna15</v>
      </c>
      <c r="E1775">
        <v>2699428.63</v>
      </c>
    </row>
    <row r="1776" spans="1:5" x14ac:dyDescent="0.3">
      <c r="A1776" t="s">
        <v>14</v>
      </c>
      <c r="B1776">
        <v>16</v>
      </c>
      <c r="C1776">
        <f t="shared" si="54"/>
        <v>16</v>
      </c>
      <c r="D1776" t="str">
        <f t="shared" si="55"/>
        <v>SIEMENS - Sokhna16</v>
      </c>
      <c r="E1776">
        <v>25271545.73</v>
      </c>
    </row>
    <row r="1777" spans="1:5" x14ac:dyDescent="0.3">
      <c r="A1777" t="s">
        <v>14</v>
      </c>
      <c r="B1777">
        <v>17</v>
      </c>
      <c r="C1777">
        <f t="shared" si="54"/>
        <v>17</v>
      </c>
      <c r="D1777" t="str">
        <f t="shared" si="55"/>
        <v>SIEMENS - Sokhna17</v>
      </c>
      <c r="E1777">
        <v>20418831.59</v>
      </c>
    </row>
    <row r="1778" spans="1:5" x14ac:dyDescent="0.3">
      <c r="A1778" t="s">
        <v>14</v>
      </c>
      <c r="B1778">
        <v>18</v>
      </c>
      <c r="C1778">
        <f t="shared" si="54"/>
        <v>18</v>
      </c>
      <c r="D1778" t="str">
        <f t="shared" si="55"/>
        <v>SIEMENS - Sokhna18</v>
      </c>
      <c r="E1778">
        <v>12124718</v>
      </c>
    </row>
    <row r="1779" spans="1:5" x14ac:dyDescent="0.3">
      <c r="A1779" t="s">
        <v>14</v>
      </c>
      <c r="B1779">
        <v>19</v>
      </c>
      <c r="C1779">
        <f t="shared" si="54"/>
        <v>19</v>
      </c>
      <c r="D1779" t="str">
        <f t="shared" si="55"/>
        <v>SIEMENS - Sokhna19</v>
      </c>
      <c r="E1779">
        <v>25672200.91</v>
      </c>
    </row>
    <row r="1780" spans="1:5" x14ac:dyDescent="0.3">
      <c r="A1780" t="s">
        <v>14</v>
      </c>
      <c r="B1780">
        <v>20</v>
      </c>
      <c r="C1780">
        <f t="shared" si="54"/>
        <v>20</v>
      </c>
      <c r="D1780" t="str">
        <f t="shared" si="55"/>
        <v>SIEMENS - Sokhna20</v>
      </c>
      <c r="E1780">
        <v>15319191.73</v>
      </c>
    </row>
    <row r="1781" spans="1:5" x14ac:dyDescent="0.3">
      <c r="A1781" t="s">
        <v>14</v>
      </c>
      <c r="B1781">
        <v>21</v>
      </c>
      <c r="C1781">
        <f t="shared" si="54"/>
        <v>21</v>
      </c>
      <c r="D1781" t="str">
        <f t="shared" si="55"/>
        <v>SIEMENS - Sokhna21</v>
      </c>
      <c r="E1781">
        <v>888628.7</v>
      </c>
    </row>
    <row r="1782" spans="1:5" x14ac:dyDescent="0.3">
      <c r="A1782" t="s">
        <v>181</v>
      </c>
      <c r="B1782">
        <v>1</v>
      </c>
      <c r="C1782">
        <f t="shared" si="54"/>
        <v>1</v>
      </c>
      <c r="D1782" t="str">
        <f t="shared" si="55"/>
        <v>SIEMENS - Sokhna - Bill1</v>
      </c>
      <c r="E1782">
        <v>144907</v>
      </c>
    </row>
    <row r="1783" spans="1:5" x14ac:dyDescent="0.3">
      <c r="A1783" t="s">
        <v>106</v>
      </c>
      <c r="B1783">
        <v>1</v>
      </c>
      <c r="C1783">
        <f t="shared" si="54"/>
        <v>1</v>
      </c>
      <c r="D1783" t="str">
        <f t="shared" si="55"/>
        <v>SMP1 - Revamp1</v>
      </c>
      <c r="E1783">
        <v>2207548.2000000002</v>
      </c>
    </row>
    <row r="1784" spans="1:5" x14ac:dyDescent="0.3">
      <c r="A1784" t="s">
        <v>106</v>
      </c>
      <c r="B1784">
        <v>2</v>
      </c>
      <c r="C1784">
        <f t="shared" si="54"/>
        <v>2</v>
      </c>
      <c r="D1784" t="str">
        <f t="shared" si="55"/>
        <v>SMP1 - Revamp2</v>
      </c>
      <c r="E1784">
        <v>1.0000000000000001E-5</v>
      </c>
    </row>
    <row r="1785" spans="1:5" x14ac:dyDescent="0.3">
      <c r="A1785" t="s">
        <v>106</v>
      </c>
      <c r="B1785">
        <v>3</v>
      </c>
      <c r="C1785">
        <f t="shared" si="54"/>
        <v>3</v>
      </c>
      <c r="D1785" t="str">
        <f t="shared" si="55"/>
        <v>SMP1 - Revamp3</v>
      </c>
      <c r="E1785">
        <v>1.0000000000000001E-5</v>
      </c>
    </row>
    <row r="1786" spans="1:5" x14ac:dyDescent="0.3">
      <c r="A1786" t="s">
        <v>106</v>
      </c>
      <c r="B1786">
        <v>4</v>
      </c>
      <c r="C1786">
        <f t="shared" si="54"/>
        <v>4</v>
      </c>
      <c r="D1786" t="str">
        <f t="shared" si="55"/>
        <v>SMP1 - Revamp4</v>
      </c>
      <c r="E1786">
        <v>2647384.8437142861</v>
      </c>
    </row>
    <row r="1787" spans="1:5" x14ac:dyDescent="0.3">
      <c r="A1787" t="s">
        <v>106</v>
      </c>
      <c r="B1787">
        <v>5</v>
      </c>
      <c r="C1787">
        <f t="shared" si="54"/>
        <v>5</v>
      </c>
      <c r="D1787" t="str">
        <f t="shared" si="55"/>
        <v>SMP1 - Revamp5</v>
      </c>
      <c r="E1787">
        <v>2853769.6857142858</v>
      </c>
    </row>
    <row r="1788" spans="1:5" x14ac:dyDescent="0.3">
      <c r="A1788" t="s">
        <v>106</v>
      </c>
      <c r="B1788">
        <v>6</v>
      </c>
      <c r="C1788">
        <f t="shared" si="54"/>
        <v>6</v>
      </c>
      <c r="D1788" t="str">
        <f t="shared" si="55"/>
        <v>SMP1 - Revamp6</v>
      </c>
      <c r="E1788">
        <v>6112062.5631428557</v>
      </c>
    </row>
    <row r="1789" spans="1:5" x14ac:dyDescent="0.3">
      <c r="A1789" t="s">
        <v>106</v>
      </c>
      <c r="B1789">
        <v>7</v>
      </c>
      <c r="C1789">
        <f t="shared" si="54"/>
        <v>7</v>
      </c>
      <c r="D1789" t="str">
        <f t="shared" si="55"/>
        <v>SMP1 - Revamp7</v>
      </c>
      <c r="E1789">
        <v>3154540.1</v>
      </c>
    </row>
    <row r="1790" spans="1:5" x14ac:dyDescent="0.3">
      <c r="A1790" t="s">
        <v>106</v>
      </c>
      <c r="B1790">
        <v>8</v>
      </c>
      <c r="C1790">
        <f t="shared" si="54"/>
        <v>8</v>
      </c>
      <c r="D1790" t="str">
        <f t="shared" si="55"/>
        <v>SMP1 - Revamp8</v>
      </c>
      <c r="E1790">
        <v>1992085.4365714288</v>
      </c>
    </row>
    <row r="1791" spans="1:5" x14ac:dyDescent="0.3">
      <c r="A1791" t="s">
        <v>106</v>
      </c>
      <c r="B1791">
        <v>1</v>
      </c>
      <c r="C1791">
        <f t="shared" si="54"/>
        <v>1</v>
      </c>
      <c r="D1791" t="str">
        <f t="shared" si="55"/>
        <v>SMP1 - Revamp1</v>
      </c>
      <c r="E1791">
        <v>11698500</v>
      </c>
    </row>
    <row r="1792" spans="1:5" x14ac:dyDescent="0.3">
      <c r="A1792" t="s">
        <v>106</v>
      </c>
      <c r="B1792">
        <v>2</v>
      </c>
      <c r="C1792">
        <f t="shared" si="54"/>
        <v>2</v>
      </c>
      <c r="D1792" t="str">
        <f t="shared" si="55"/>
        <v>SMP1 - Revamp2</v>
      </c>
      <c r="E1792">
        <v>25693427.5</v>
      </c>
    </row>
    <row r="1793" spans="1:5" x14ac:dyDescent="0.3">
      <c r="A1793" t="s">
        <v>106</v>
      </c>
      <c r="B1793">
        <v>3</v>
      </c>
      <c r="C1793">
        <f t="shared" si="54"/>
        <v>3</v>
      </c>
      <c r="D1793" t="str">
        <f t="shared" si="55"/>
        <v>SMP1 - Revamp3</v>
      </c>
      <c r="E1793">
        <v>16806572.5</v>
      </c>
    </row>
    <row r="1794" spans="1:5" x14ac:dyDescent="0.3">
      <c r="A1794" t="s">
        <v>130</v>
      </c>
      <c r="B1794">
        <v>1</v>
      </c>
      <c r="C1794">
        <f t="shared" si="54"/>
        <v>1</v>
      </c>
      <c r="D1794" t="str">
        <f t="shared" si="55"/>
        <v>SMP1 - Shut Down1</v>
      </c>
      <c r="E1794">
        <v>5388381.9400000004</v>
      </c>
    </row>
    <row r="1795" spans="1:5" x14ac:dyDescent="0.3">
      <c r="A1795" t="s">
        <v>130</v>
      </c>
      <c r="B1795">
        <v>2</v>
      </c>
      <c r="C1795">
        <f t="shared" ref="C1795:C1858" si="56">ROUNDDOWN(B1795,0)</f>
        <v>2</v>
      </c>
      <c r="D1795" t="str">
        <f t="shared" ref="D1795:D1858" si="57">A1795&amp;C1795</f>
        <v>SMP1 - Shut Down2</v>
      </c>
      <c r="E1795">
        <v>15140879.891428569</v>
      </c>
    </row>
    <row r="1796" spans="1:5" x14ac:dyDescent="0.3">
      <c r="A1796" t="s">
        <v>130</v>
      </c>
      <c r="B1796">
        <v>3</v>
      </c>
      <c r="C1796">
        <f t="shared" si="56"/>
        <v>3</v>
      </c>
      <c r="D1796" t="str">
        <f t="shared" si="57"/>
        <v>SMP1 - Shut Down3</v>
      </c>
      <c r="E1796">
        <v>8648912.9484000001</v>
      </c>
    </row>
    <row r="1797" spans="1:5" x14ac:dyDescent="0.3">
      <c r="A1797" t="s">
        <v>214</v>
      </c>
      <c r="B1797">
        <v>1</v>
      </c>
      <c r="C1797">
        <f t="shared" si="56"/>
        <v>1</v>
      </c>
      <c r="D1797" t="str">
        <f t="shared" si="57"/>
        <v>SMP1 - Shut Down- Final Retention1</v>
      </c>
      <c r="E1797">
        <v>2700753.58</v>
      </c>
    </row>
    <row r="1798" spans="1:5" x14ac:dyDescent="0.3">
      <c r="A1798" t="s">
        <v>134</v>
      </c>
      <c r="B1798">
        <v>2</v>
      </c>
      <c r="C1798">
        <f t="shared" si="56"/>
        <v>2</v>
      </c>
      <c r="D1798" t="str">
        <f t="shared" si="57"/>
        <v>SMP2 - Shut Down2</v>
      </c>
      <c r="E1798">
        <v>5426194.9513333319</v>
      </c>
    </row>
    <row r="1799" spans="1:5" x14ac:dyDescent="0.3">
      <c r="A1799" t="s">
        <v>134</v>
      </c>
      <c r="B1799">
        <v>3</v>
      </c>
      <c r="C1799">
        <f t="shared" si="56"/>
        <v>3</v>
      </c>
      <c r="D1799" t="str">
        <f t="shared" si="57"/>
        <v>SMP2 - Shut Down3</v>
      </c>
      <c r="E1799">
        <v>581185.34</v>
      </c>
    </row>
    <row r="1800" spans="1:5" x14ac:dyDescent="0.3">
      <c r="A1800" t="s">
        <v>216</v>
      </c>
      <c r="B1800">
        <v>1</v>
      </c>
      <c r="C1800">
        <f t="shared" si="56"/>
        <v>1</v>
      </c>
      <c r="D1800" t="str">
        <f t="shared" si="57"/>
        <v>SMP2 - Shut Down- Retention release1</v>
      </c>
      <c r="E1800">
        <v>553693.36</v>
      </c>
    </row>
    <row r="1801" spans="1:5" x14ac:dyDescent="0.3">
      <c r="A1801" t="s">
        <v>228</v>
      </c>
      <c r="B1801">
        <v>1</v>
      </c>
      <c r="C1801">
        <f t="shared" si="56"/>
        <v>1</v>
      </c>
      <c r="D1801" t="str">
        <f t="shared" si="57"/>
        <v>SMP2 - Shut Down- V.O1</v>
      </c>
      <c r="E1801">
        <v>20000000</v>
      </c>
    </row>
    <row r="1802" spans="1:5" x14ac:dyDescent="0.3">
      <c r="A1802" t="s">
        <v>8</v>
      </c>
      <c r="B1802">
        <v>23</v>
      </c>
      <c r="C1802">
        <f t="shared" si="56"/>
        <v>23</v>
      </c>
      <c r="D1802" t="str">
        <f t="shared" si="57"/>
        <v>Sodic Club House23</v>
      </c>
      <c r="E1802">
        <v>2727407.25</v>
      </c>
    </row>
    <row r="1803" spans="1:5" x14ac:dyDescent="0.3">
      <c r="A1803" t="s">
        <v>8</v>
      </c>
      <c r="B1803">
        <v>24</v>
      </c>
      <c r="C1803">
        <f t="shared" si="56"/>
        <v>24</v>
      </c>
      <c r="D1803" t="str">
        <f t="shared" si="57"/>
        <v>Sodic Club House24</v>
      </c>
      <c r="E1803">
        <v>4528572.66</v>
      </c>
    </row>
    <row r="1804" spans="1:5" x14ac:dyDescent="0.3">
      <c r="A1804" t="s">
        <v>8</v>
      </c>
      <c r="B1804">
        <v>25</v>
      </c>
      <c r="C1804">
        <f t="shared" si="56"/>
        <v>25</v>
      </c>
      <c r="D1804" t="str">
        <f t="shared" si="57"/>
        <v>Sodic Club House25</v>
      </c>
      <c r="E1804">
        <v>894280.83</v>
      </c>
    </row>
    <row r="1805" spans="1:5" x14ac:dyDescent="0.3">
      <c r="A1805" t="s">
        <v>8</v>
      </c>
      <c r="B1805">
        <v>26</v>
      </c>
      <c r="C1805">
        <f t="shared" si="56"/>
        <v>26</v>
      </c>
      <c r="D1805" t="str">
        <f t="shared" si="57"/>
        <v>Sodic Club House26</v>
      </c>
      <c r="E1805">
        <v>2563543.65</v>
      </c>
    </row>
    <row r="1806" spans="1:5" x14ac:dyDescent="0.3">
      <c r="A1806" t="s">
        <v>8</v>
      </c>
      <c r="B1806">
        <v>27</v>
      </c>
      <c r="C1806">
        <f t="shared" si="56"/>
        <v>27</v>
      </c>
      <c r="D1806" t="str">
        <f t="shared" si="57"/>
        <v>Sodic Club House27</v>
      </c>
      <c r="E1806">
        <v>7171420.8099999996</v>
      </c>
    </row>
    <row r="1807" spans="1:5" x14ac:dyDescent="0.3">
      <c r="A1807" t="s">
        <v>8</v>
      </c>
      <c r="B1807">
        <v>28</v>
      </c>
      <c r="C1807">
        <f t="shared" si="56"/>
        <v>28</v>
      </c>
      <c r="D1807" t="str">
        <f t="shared" si="57"/>
        <v>Sodic Club House28</v>
      </c>
      <c r="E1807">
        <v>3643251.2</v>
      </c>
    </row>
    <row r="1808" spans="1:5" x14ac:dyDescent="0.3">
      <c r="A1808" t="s">
        <v>8</v>
      </c>
      <c r="B1808">
        <v>29</v>
      </c>
      <c r="C1808">
        <f t="shared" si="56"/>
        <v>29</v>
      </c>
      <c r="D1808" t="str">
        <f t="shared" si="57"/>
        <v>Sodic Club House29</v>
      </c>
      <c r="E1808">
        <v>2927170</v>
      </c>
    </row>
    <row r="1809" spans="1:5" x14ac:dyDescent="0.3">
      <c r="A1809" t="s">
        <v>8</v>
      </c>
      <c r="B1809">
        <v>30</v>
      </c>
      <c r="C1809">
        <f t="shared" si="56"/>
        <v>30</v>
      </c>
      <c r="D1809" t="str">
        <f t="shared" si="57"/>
        <v>Sodic Club House30</v>
      </c>
      <c r="E1809">
        <v>1523667.33</v>
      </c>
    </row>
    <row r="1810" spans="1:5" x14ac:dyDescent="0.3">
      <c r="A1810" t="s">
        <v>8</v>
      </c>
      <c r="B1810">
        <v>31</v>
      </c>
      <c r="C1810">
        <f t="shared" si="56"/>
        <v>31</v>
      </c>
      <c r="D1810" t="str">
        <f t="shared" si="57"/>
        <v>Sodic Club House31</v>
      </c>
      <c r="E1810">
        <v>3752933.2199999997</v>
      </c>
    </row>
    <row r="1811" spans="1:5" x14ac:dyDescent="0.3">
      <c r="A1811" t="s">
        <v>8</v>
      </c>
      <c r="B1811">
        <v>32</v>
      </c>
      <c r="C1811">
        <f t="shared" si="56"/>
        <v>32</v>
      </c>
      <c r="D1811" t="str">
        <f t="shared" si="57"/>
        <v>Sodic Club House32</v>
      </c>
      <c r="E1811">
        <v>1851323.25</v>
      </c>
    </row>
    <row r="1812" spans="1:5" x14ac:dyDescent="0.3">
      <c r="A1812" t="s">
        <v>8</v>
      </c>
      <c r="B1812">
        <v>33</v>
      </c>
      <c r="C1812">
        <f t="shared" si="56"/>
        <v>33</v>
      </c>
      <c r="D1812" t="str">
        <f t="shared" si="57"/>
        <v>Sodic Club House33</v>
      </c>
      <c r="E1812">
        <v>5028067.13</v>
      </c>
    </row>
    <row r="1813" spans="1:5" x14ac:dyDescent="0.3">
      <c r="A1813" t="s">
        <v>8</v>
      </c>
      <c r="B1813">
        <v>34</v>
      </c>
      <c r="C1813">
        <f t="shared" si="56"/>
        <v>34</v>
      </c>
      <c r="D1813" t="str">
        <f t="shared" si="57"/>
        <v>Sodic Club House34</v>
      </c>
      <c r="E1813">
        <v>1372787.1900000004</v>
      </c>
    </row>
    <row r="1814" spans="1:5" x14ac:dyDescent="0.3">
      <c r="A1814" t="s">
        <v>8</v>
      </c>
      <c r="B1814">
        <v>35</v>
      </c>
      <c r="C1814">
        <f t="shared" si="56"/>
        <v>35</v>
      </c>
      <c r="D1814" t="str">
        <f t="shared" si="57"/>
        <v>Sodic Club House35</v>
      </c>
      <c r="E1814">
        <v>2061960.96</v>
      </c>
    </row>
    <row r="1815" spans="1:5" x14ac:dyDescent="0.3">
      <c r="A1815" t="s">
        <v>8</v>
      </c>
      <c r="B1815">
        <v>36</v>
      </c>
      <c r="C1815">
        <f t="shared" si="56"/>
        <v>36</v>
      </c>
      <c r="D1815" t="str">
        <f t="shared" si="57"/>
        <v>Sodic Club House36</v>
      </c>
      <c r="E1815">
        <v>3000000</v>
      </c>
    </row>
    <row r="1816" spans="1:5" x14ac:dyDescent="0.3">
      <c r="A1816" t="s">
        <v>8</v>
      </c>
      <c r="B1816">
        <v>36.1</v>
      </c>
      <c r="C1816">
        <f t="shared" si="56"/>
        <v>36</v>
      </c>
      <c r="D1816" t="str">
        <f t="shared" si="57"/>
        <v>Sodic Club House36</v>
      </c>
      <c r="E1816">
        <v>6516540.6600000001</v>
      </c>
    </row>
    <row r="1817" spans="1:5" x14ac:dyDescent="0.3">
      <c r="A1817" t="s">
        <v>8</v>
      </c>
      <c r="B1817">
        <v>37</v>
      </c>
      <c r="C1817">
        <f t="shared" si="56"/>
        <v>37</v>
      </c>
      <c r="D1817" t="str">
        <f t="shared" si="57"/>
        <v>Sodic Club House37</v>
      </c>
      <c r="E1817">
        <v>4028521</v>
      </c>
    </row>
    <row r="1818" spans="1:5" x14ac:dyDescent="0.3">
      <c r="A1818" t="s">
        <v>168</v>
      </c>
      <c r="B1818">
        <v>1</v>
      </c>
      <c r="C1818">
        <f t="shared" si="56"/>
        <v>1</v>
      </c>
      <c r="D1818" t="str">
        <f t="shared" si="57"/>
        <v>Sodic Club House - Social Insurance1</v>
      </c>
      <c r="E1818">
        <v>184729.32</v>
      </c>
    </row>
    <row r="1819" spans="1:5" x14ac:dyDescent="0.3">
      <c r="A1819" t="s">
        <v>168</v>
      </c>
      <c r="B1819">
        <v>2</v>
      </c>
      <c r="C1819">
        <f t="shared" si="56"/>
        <v>2</v>
      </c>
      <c r="D1819" t="str">
        <f t="shared" si="57"/>
        <v>Sodic Club House - Social Insurance2</v>
      </c>
      <c r="E1819">
        <v>503082.9</v>
      </c>
    </row>
    <row r="1820" spans="1:5" x14ac:dyDescent="0.3">
      <c r="A1820" t="s">
        <v>32</v>
      </c>
      <c r="B1820">
        <v>1</v>
      </c>
      <c r="C1820">
        <f t="shared" si="56"/>
        <v>1</v>
      </c>
      <c r="D1820" t="str">
        <f t="shared" si="57"/>
        <v>Sodic Eastown1</v>
      </c>
      <c r="E1820">
        <v>6789620.1200000001</v>
      </c>
    </row>
    <row r="1821" spans="1:5" x14ac:dyDescent="0.3">
      <c r="A1821" t="s">
        <v>32</v>
      </c>
      <c r="B1821">
        <v>2</v>
      </c>
      <c r="C1821">
        <f t="shared" si="56"/>
        <v>2</v>
      </c>
      <c r="D1821" t="str">
        <f t="shared" si="57"/>
        <v>Sodic Eastown2</v>
      </c>
      <c r="E1821">
        <v>15638373.66</v>
      </c>
    </row>
    <row r="1822" spans="1:5" x14ac:dyDescent="0.3">
      <c r="A1822" t="s">
        <v>32</v>
      </c>
      <c r="B1822">
        <v>3</v>
      </c>
      <c r="C1822">
        <f t="shared" si="56"/>
        <v>3</v>
      </c>
      <c r="D1822" t="str">
        <f t="shared" si="57"/>
        <v>Sodic Eastown3</v>
      </c>
      <c r="E1822">
        <v>1574016.18</v>
      </c>
    </row>
    <row r="1823" spans="1:5" x14ac:dyDescent="0.3">
      <c r="A1823" t="s">
        <v>32</v>
      </c>
      <c r="B1823">
        <v>4</v>
      </c>
      <c r="C1823">
        <f t="shared" si="56"/>
        <v>4</v>
      </c>
      <c r="D1823" t="str">
        <f t="shared" si="57"/>
        <v>Sodic Eastown4</v>
      </c>
      <c r="E1823">
        <v>25688338.609999999</v>
      </c>
    </row>
    <row r="1824" spans="1:5" x14ac:dyDescent="0.3">
      <c r="A1824" t="s">
        <v>32</v>
      </c>
      <c r="B1824">
        <v>5</v>
      </c>
      <c r="C1824">
        <f t="shared" si="56"/>
        <v>5</v>
      </c>
      <c r="D1824" t="str">
        <f t="shared" si="57"/>
        <v>Sodic Eastown5</v>
      </c>
      <c r="E1824">
        <v>37056568.399999999</v>
      </c>
    </row>
    <row r="1825" spans="1:5" x14ac:dyDescent="0.3">
      <c r="A1825" t="s">
        <v>32</v>
      </c>
      <c r="B1825">
        <v>6</v>
      </c>
      <c r="C1825">
        <f t="shared" si="56"/>
        <v>6</v>
      </c>
      <c r="D1825" t="str">
        <f t="shared" si="57"/>
        <v>Sodic Eastown6</v>
      </c>
      <c r="E1825">
        <v>18000000</v>
      </c>
    </row>
    <row r="1826" spans="1:5" x14ac:dyDescent="0.3">
      <c r="A1826" t="s">
        <v>32</v>
      </c>
      <c r="B1826">
        <v>6.1</v>
      </c>
      <c r="C1826">
        <f t="shared" si="56"/>
        <v>6</v>
      </c>
      <c r="D1826" t="str">
        <f t="shared" si="57"/>
        <v>Sodic Eastown6</v>
      </c>
      <c r="E1826">
        <v>10554847.67</v>
      </c>
    </row>
    <row r="1827" spans="1:5" x14ac:dyDescent="0.3">
      <c r="A1827" t="s">
        <v>32</v>
      </c>
      <c r="B1827">
        <v>7</v>
      </c>
      <c r="C1827">
        <f t="shared" si="56"/>
        <v>7</v>
      </c>
      <c r="D1827" t="str">
        <f t="shared" si="57"/>
        <v>Sodic Eastown7</v>
      </c>
      <c r="E1827">
        <v>35000000</v>
      </c>
    </row>
    <row r="1828" spans="1:5" x14ac:dyDescent="0.3">
      <c r="A1828" t="s">
        <v>32</v>
      </c>
      <c r="B1828">
        <v>7.1</v>
      </c>
      <c r="C1828">
        <f t="shared" si="56"/>
        <v>7</v>
      </c>
      <c r="D1828" t="str">
        <f t="shared" si="57"/>
        <v>Sodic Eastown7</v>
      </c>
      <c r="E1828">
        <v>3197130.95</v>
      </c>
    </row>
    <row r="1829" spans="1:5" x14ac:dyDescent="0.3">
      <c r="A1829" t="s">
        <v>32</v>
      </c>
      <c r="B1829">
        <v>8</v>
      </c>
      <c r="C1829">
        <f t="shared" si="56"/>
        <v>8</v>
      </c>
      <c r="D1829" t="str">
        <f t="shared" si="57"/>
        <v>Sodic Eastown8</v>
      </c>
      <c r="E1829">
        <v>46000000</v>
      </c>
    </row>
    <row r="1830" spans="1:5" x14ac:dyDescent="0.3">
      <c r="A1830" t="s">
        <v>32</v>
      </c>
      <c r="B1830">
        <v>8.1</v>
      </c>
      <c r="C1830">
        <f t="shared" si="56"/>
        <v>8</v>
      </c>
      <c r="D1830" t="str">
        <f t="shared" si="57"/>
        <v>Sodic Eastown8</v>
      </c>
      <c r="E1830">
        <v>9532397.6099999994</v>
      </c>
    </row>
    <row r="1831" spans="1:5" x14ac:dyDescent="0.3">
      <c r="A1831" t="s">
        <v>32</v>
      </c>
      <c r="B1831">
        <v>9</v>
      </c>
      <c r="C1831">
        <f t="shared" si="56"/>
        <v>9</v>
      </c>
      <c r="D1831" t="str">
        <f t="shared" si="57"/>
        <v>Sodic Eastown9</v>
      </c>
      <c r="E1831">
        <v>40504812.259999998</v>
      </c>
    </row>
    <row r="1832" spans="1:5" x14ac:dyDescent="0.3">
      <c r="A1832" t="s">
        <v>32</v>
      </c>
      <c r="B1832">
        <v>10</v>
      </c>
      <c r="C1832">
        <f t="shared" si="56"/>
        <v>10</v>
      </c>
      <c r="D1832" t="str">
        <f t="shared" si="57"/>
        <v>Sodic Eastown10</v>
      </c>
      <c r="E1832">
        <v>32553581.239999998</v>
      </c>
    </row>
    <row r="1833" spans="1:5" x14ac:dyDescent="0.3">
      <c r="A1833" t="s">
        <v>32</v>
      </c>
      <c r="B1833">
        <v>11</v>
      </c>
      <c r="C1833">
        <f t="shared" si="56"/>
        <v>11</v>
      </c>
      <c r="D1833" t="str">
        <f t="shared" si="57"/>
        <v>Sodic Eastown11</v>
      </c>
      <c r="E1833">
        <v>27179529.392899614</v>
      </c>
    </row>
    <row r="1834" spans="1:5" x14ac:dyDescent="0.3">
      <c r="A1834" t="s">
        <v>32</v>
      </c>
      <c r="B1834">
        <v>12</v>
      </c>
      <c r="C1834">
        <f t="shared" si="56"/>
        <v>12</v>
      </c>
      <c r="D1834" t="str">
        <f t="shared" si="57"/>
        <v>Sodic Eastown12</v>
      </c>
      <c r="E1834">
        <v>19553108.789999999</v>
      </c>
    </row>
    <row r="1835" spans="1:5" x14ac:dyDescent="0.3">
      <c r="A1835" t="s">
        <v>32</v>
      </c>
      <c r="B1835">
        <v>13</v>
      </c>
      <c r="C1835">
        <f t="shared" si="56"/>
        <v>13</v>
      </c>
      <c r="D1835" t="str">
        <f t="shared" si="57"/>
        <v>Sodic Eastown13</v>
      </c>
      <c r="E1835">
        <v>10000000</v>
      </c>
    </row>
    <row r="1836" spans="1:5" x14ac:dyDescent="0.3">
      <c r="A1836" t="s">
        <v>32</v>
      </c>
      <c r="B1836">
        <v>13.1</v>
      </c>
      <c r="C1836">
        <f t="shared" si="56"/>
        <v>13</v>
      </c>
      <c r="D1836" t="str">
        <f t="shared" si="57"/>
        <v>Sodic Eastown13</v>
      </c>
      <c r="E1836">
        <v>6201534.04</v>
      </c>
    </row>
    <row r="1837" spans="1:5" x14ac:dyDescent="0.3">
      <c r="A1837" t="s">
        <v>32</v>
      </c>
      <c r="B1837">
        <v>14</v>
      </c>
      <c r="C1837">
        <f t="shared" si="56"/>
        <v>14</v>
      </c>
      <c r="D1837" t="str">
        <f t="shared" si="57"/>
        <v>Sodic Eastown14</v>
      </c>
      <c r="E1837">
        <v>15000000</v>
      </c>
    </row>
    <row r="1838" spans="1:5" x14ac:dyDescent="0.3">
      <c r="A1838" t="s">
        <v>32</v>
      </c>
      <c r="B1838">
        <v>14.1</v>
      </c>
      <c r="C1838">
        <f t="shared" si="56"/>
        <v>14</v>
      </c>
      <c r="D1838" t="str">
        <f t="shared" si="57"/>
        <v>Sodic Eastown14</v>
      </c>
      <c r="E1838">
        <v>1537461.58</v>
      </c>
    </row>
    <row r="1839" spans="1:5" x14ac:dyDescent="0.3">
      <c r="A1839" t="s">
        <v>32</v>
      </c>
      <c r="B1839">
        <v>15</v>
      </c>
      <c r="C1839">
        <f t="shared" si="56"/>
        <v>15</v>
      </c>
      <c r="D1839" t="str">
        <f t="shared" si="57"/>
        <v>Sodic Eastown15</v>
      </c>
      <c r="E1839">
        <v>12895954</v>
      </c>
    </row>
    <row r="1840" spans="1:5" x14ac:dyDescent="0.3">
      <c r="A1840" t="s">
        <v>32</v>
      </c>
      <c r="B1840">
        <v>16</v>
      </c>
      <c r="C1840">
        <f t="shared" si="56"/>
        <v>16</v>
      </c>
      <c r="D1840" t="str">
        <f t="shared" si="57"/>
        <v>Sodic Eastown16</v>
      </c>
      <c r="E1840">
        <v>30145771.57</v>
      </c>
    </row>
    <row r="1841" spans="1:5" x14ac:dyDescent="0.3">
      <c r="A1841" t="s">
        <v>32</v>
      </c>
      <c r="B1841">
        <v>17</v>
      </c>
      <c r="C1841">
        <f t="shared" si="56"/>
        <v>17</v>
      </c>
      <c r="D1841" t="str">
        <f t="shared" si="57"/>
        <v>Sodic Eastown17</v>
      </c>
      <c r="E1841">
        <v>20000000</v>
      </c>
    </row>
    <row r="1842" spans="1:5" x14ac:dyDescent="0.3">
      <c r="A1842" t="s">
        <v>32</v>
      </c>
      <c r="B1842">
        <v>17.100000000000001</v>
      </c>
      <c r="C1842">
        <f t="shared" si="56"/>
        <v>17</v>
      </c>
      <c r="D1842" t="str">
        <f t="shared" si="57"/>
        <v>Sodic Eastown17</v>
      </c>
      <c r="E1842">
        <v>899381.34</v>
      </c>
    </row>
    <row r="1843" spans="1:5" x14ac:dyDescent="0.3">
      <c r="A1843" t="s">
        <v>32</v>
      </c>
      <c r="B1843">
        <v>18</v>
      </c>
      <c r="C1843">
        <f t="shared" si="56"/>
        <v>18</v>
      </c>
      <c r="D1843" t="str">
        <f t="shared" si="57"/>
        <v>Sodic Eastown18</v>
      </c>
      <c r="E1843">
        <v>15000000</v>
      </c>
    </row>
    <row r="1844" spans="1:5" x14ac:dyDescent="0.3">
      <c r="A1844" t="s">
        <v>32</v>
      </c>
      <c r="B1844">
        <v>18.100000000000001</v>
      </c>
      <c r="C1844">
        <f t="shared" si="56"/>
        <v>18</v>
      </c>
      <c r="D1844" t="str">
        <f t="shared" si="57"/>
        <v>Sodic Eastown18</v>
      </c>
      <c r="E1844">
        <v>7406610.7800000003</v>
      </c>
    </row>
    <row r="1845" spans="1:5" x14ac:dyDescent="0.3">
      <c r="A1845" t="s">
        <v>32</v>
      </c>
      <c r="B1845">
        <v>19</v>
      </c>
      <c r="C1845">
        <f t="shared" si="56"/>
        <v>19</v>
      </c>
      <c r="D1845" t="str">
        <f t="shared" si="57"/>
        <v>Sodic Eastown19</v>
      </c>
      <c r="E1845">
        <v>25500000</v>
      </c>
    </row>
    <row r="1846" spans="1:5" x14ac:dyDescent="0.3">
      <c r="A1846" t="s">
        <v>32</v>
      </c>
      <c r="B1846">
        <v>19.100000000000001</v>
      </c>
      <c r="C1846">
        <f t="shared" si="56"/>
        <v>19</v>
      </c>
      <c r="D1846" t="str">
        <f t="shared" si="57"/>
        <v>Sodic Eastown19</v>
      </c>
      <c r="E1846">
        <v>8917592.7199999988</v>
      </c>
    </row>
    <row r="1847" spans="1:5" x14ac:dyDescent="0.3">
      <c r="A1847" t="s">
        <v>32</v>
      </c>
      <c r="B1847">
        <v>20</v>
      </c>
      <c r="C1847">
        <f t="shared" si="56"/>
        <v>20</v>
      </c>
      <c r="D1847" t="str">
        <f t="shared" si="57"/>
        <v>Sodic Eastown20</v>
      </c>
      <c r="E1847">
        <v>27000000</v>
      </c>
    </row>
    <row r="1848" spans="1:5" x14ac:dyDescent="0.3">
      <c r="A1848" t="s">
        <v>32</v>
      </c>
      <c r="B1848">
        <v>20.100000000000001</v>
      </c>
      <c r="C1848">
        <f t="shared" si="56"/>
        <v>20</v>
      </c>
      <c r="D1848" t="str">
        <f t="shared" si="57"/>
        <v>Sodic Eastown20</v>
      </c>
      <c r="E1848">
        <v>4197031.83</v>
      </c>
    </row>
    <row r="1849" spans="1:5" x14ac:dyDescent="0.3">
      <c r="A1849" t="s">
        <v>32</v>
      </c>
      <c r="B1849">
        <v>21</v>
      </c>
      <c r="C1849">
        <f t="shared" si="56"/>
        <v>21</v>
      </c>
      <c r="D1849" t="str">
        <f t="shared" si="57"/>
        <v>Sodic Eastown21</v>
      </c>
      <c r="E1849">
        <v>25000000</v>
      </c>
    </row>
    <row r="1850" spans="1:5" x14ac:dyDescent="0.3">
      <c r="A1850" t="s">
        <v>32</v>
      </c>
      <c r="B1850">
        <v>21.1</v>
      </c>
      <c r="C1850">
        <f t="shared" si="56"/>
        <v>21</v>
      </c>
      <c r="D1850" t="str">
        <f t="shared" si="57"/>
        <v>Sodic Eastown21</v>
      </c>
      <c r="E1850">
        <v>4743783.32</v>
      </c>
    </row>
    <row r="1851" spans="1:5" x14ac:dyDescent="0.3">
      <c r="A1851" t="s">
        <v>32</v>
      </c>
      <c r="B1851">
        <v>22</v>
      </c>
      <c r="C1851">
        <f t="shared" si="56"/>
        <v>22</v>
      </c>
      <c r="D1851" t="str">
        <f t="shared" si="57"/>
        <v>Sodic Eastown22</v>
      </c>
      <c r="E1851">
        <v>15000000</v>
      </c>
    </row>
    <row r="1852" spans="1:5" x14ac:dyDescent="0.3">
      <c r="A1852" t="s">
        <v>32</v>
      </c>
      <c r="B1852">
        <v>22.1</v>
      </c>
      <c r="C1852">
        <f t="shared" si="56"/>
        <v>22</v>
      </c>
      <c r="D1852" t="str">
        <f t="shared" si="57"/>
        <v>Sodic Eastown22</v>
      </c>
      <c r="E1852">
        <v>4964135.7</v>
      </c>
    </row>
    <row r="1853" spans="1:5" x14ac:dyDescent="0.3">
      <c r="A1853" t="s">
        <v>32</v>
      </c>
      <c r="B1853">
        <v>23</v>
      </c>
      <c r="C1853">
        <f t="shared" si="56"/>
        <v>23</v>
      </c>
      <c r="D1853" t="str">
        <f t="shared" si="57"/>
        <v>Sodic Eastown23</v>
      </c>
      <c r="E1853">
        <v>12000000</v>
      </c>
    </row>
    <row r="1854" spans="1:5" x14ac:dyDescent="0.3">
      <c r="A1854" t="s">
        <v>32</v>
      </c>
      <c r="B1854">
        <v>23.1</v>
      </c>
      <c r="C1854">
        <f t="shared" si="56"/>
        <v>23</v>
      </c>
      <c r="D1854" t="str">
        <f t="shared" si="57"/>
        <v>Sodic Eastown23</v>
      </c>
      <c r="E1854">
        <v>7672746.6299999999</v>
      </c>
    </row>
    <row r="1855" spans="1:5" x14ac:dyDescent="0.3">
      <c r="A1855" t="s">
        <v>32</v>
      </c>
      <c r="B1855">
        <v>24</v>
      </c>
      <c r="C1855">
        <f t="shared" si="56"/>
        <v>24</v>
      </c>
      <c r="D1855" t="str">
        <f t="shared" si="57"/>
        <v>Sodic Eastown24</v>
      </c>
      <c r="E1855">
        <v>12000000</v>
      </c>
    </row>
    <row r="1856" spans="1:5" x14ac:dyDescent="0.3">
      <c r="A1856" t="s">
        <v>32</v>
      </c>
      <c r="B1856">
        <v>24.1</v>
      </c>
      <c r="C1856">
        <f t="shared" si="56"/>
        <v>24</v>
      </c>
      <c r="D1856" t="str">
        <f t="shared" si="57"/>
        <v>Sodic Eastown24</v>
      </c>
      <c r="E1856">
        <v>2713744.17</v>
      </c>
    </row>
    <row r="1857" spans="1:5" x14ac:dyDescent="0.3">
      <c r="A1857" t="s">
        <v>32</v>
      </c>
      <c r="B1857">
        <v>25</v>
      </c>
      <c r="C1857">
        <f t="shared" si="56"/>
        <v>25</v>
      </c>
      <c r="D1857" t="str">
        <f t="shared" si="57"/>
        <v>Sodic Eastown25</v>
      </c>
      <c r="E1857">
        <v>15000000</v>
      </c>
    </row>
    <row r="1858" spans="1:5" x14ac:dyDescent="0.3">
      <c r="A1858" t="s">
        <v>32</v>
      </c>
      <c r="B1858">
        <v>25.1</v>
      </c>
      <c r="C1858">
        <f t="shared" si="56"/>
        <v>25</v>
      </c>
      <c r="D1858" t="str">
        <f t="shared" si="57"/>
        <v>Sodic Eastown25</v>
      </c>
      <c r="E1858">
        <v>3632387.16</v>
      </c>
    </row>
    <row r="1859" spans="1:5" x14ac:dyDescent="0.3">
      <c r="A1859" t="s">
        <v>32</v>
      </c>
      <c r="B1859">
        <v>26</v>
      </c>
      <c r="C1859">
        <f t="shared" ref="C1859:C1922" si="58">ROUNDDOWN(B1859,0)</f>
        <v>26</v>
      </c>
      <c r="D1859" t="str">
        <f t="shared" ref="D1859:D1922" si="59">A1859&amp;C1859</f>
        <v>Sodic Eastown26</v>
      </c>
      <c r="E1859">
        <v>19000000</v>
      </c>
    </row>
    <row r="1860" spans="1:5" x14ac:dyDescent="0.3">
      <c r="A1860" t="s">
        <v>32</v>
      </c>
      <c r="B1860">
        <v>26.1</v>
      </c>
      <c r="C1860">
        <f t="shared" si="58"/>
        <v>26</v>
      </c>
      <c r="D1860" t="str">
        <f t="shared" si="59"/>
        <v>Sodic Eastown26</v>
      </c>
      <c r="E1860">
        <v>13407888.609999999</v>
      </c>
    </row>
    <row r="1861" spans="1:5" x14ac:dyDescent="0.3">
      <c r="A1861" t="s">
        <v>32</v>
      </c>
      <c r="B1861">
        <v>27</v>
      </c>
      <c r="C1861">
        <f t="shared" si="58"/>
        <v>27</v>
      </c>
      <c r="D1861" t="str">
        <f t="shared" si="59"/>
        <v>Sodic Eastown27</v>
      </c>
      <c r="E1861">
        <v>19000000</v>
      </c>
    </row>
    <row r="1862" spans="1:5" x14ac:dyDescent="0.3">
      <c r="A1862" t="s">
        <v>32</v>
      </c>
      <c r="B1862">
        <v>27.1</v>
      </c>
      <c r="C1862">
        <f t="shared" si="58"/>
        <v>27</v>
      </c>
      <c r="D1862" t="str">
        <f t="shared" si="59"/>
        <v>Sodic Eastown27</v>
      </c>
      <c r="E1862">
        <v>2101612.8199999998</v>
      </c>
    </row>
    <row r="1863" spans="1:5" x14ac:dyDescent="0.3">
      <c r="A1863" t="s">
        <v>32</v>
      </c>
      <c r="B1863">
        <v>28</v>
      </c>
      <c r="C1863">
        <f t="shared" si="58"/>
        <v>28</v>
      </c>
      <c r="D1863" t="str">
        <f t="shared" si="59"/>
        <v>Sodic Eastown28</v>
      </c>
      <c r="E1863">
        <v>30000000</v>
      </c>
    </row>
    <row r="1864" spans="1:5" x14ac:dyDescent="0.3">
      <c r="A1864" t="s">
        <v>32</v>
      </c>
      <c r="B1864">
        <v>28.1</v>
      </c>
      <c r="C1864">
        <f t="shared" si="58"/>
        <v>28</v>
      </c>
      <c r="D1864" t="str">
        <f t="shared" si="59"/>
        <v>Sodic Eastown28</v>
      </c>
      <c r="E1864">
        <v>11708616.23</v>
      </c>
    </row>
    <row r="1865" spans="1:5" x14ac:dyDescent="0.3">
      <c r="A1865" t="s">
        <v>32</v>
      </c>
      <c r="B1865">
        <v>29</v>
      </c>
      <c r="C1865">
        <f t="shared" si="58"/>
        <v>29</v>
      </c>
      <c r="D1865" t="str">
        <f t="shared" si="59"/>
        <v>Sodic Eastown29</v>
      </c>
      <c r="E1865">
        <v>10880905.48</v>
      </c>
    </row>
    <row r="1866" spans="1:5" x14ac:dyDescent="0.3">
      <c r="A1866" t="s">
        <v>32</v>
      </c>
      <c r="B1866">
        <v>30</v>
      </c>
      <c r="C1866">
        <f t="shared" si="58"/>
        <v>30</v>
      </c>
      <c r="D1866" t="str">
        <f t="shared" si="59"/>
        <v>Sodic Eastown30</v>
      </c>
      <c r="E1866">
        <v>20000000</v>
      </c>
    </row>
    <row r="1867" spans="1:5" x14ac:dyDescent="0.3">
      <c r="A1867" t="s">
        <v>32</v>
      </c>
      <c r="B1867">
        <v>30.1</v>
      </c>
      <c r="C1867">
        <f t="shared" si="58"/>
        <v>30</v>
      </c>
      <c r="D1867" t="str">
        <f t="shared" si="59"/>
        <v>Sodic Eastown30</v>
      </c>
      <c r="E1867">
        <v>5479297.3600000003</v>
      </c>
    </row>
    <row r="1868" spans="1:5" x14ac:dyDescent="0.3">
      <c r="A1868" t="s">
        <v>32</v>
      </c>
      <c r="B1868">
        <v>31</v>
      </c>
      <c r="C1868">
        <f t="shared" si="58"/>
        <v>31</v>
      </c>
      <c r="D1868" t="str">
        <f t="shared" si="59"/>
        <v>Sodic Eastown31</v>
      </c>
      <c r="E1868">
        <v>22493923.41</v>
      </c>
    </row>
    <row r="1869" spans="1:5" x14ac:dyDescent="0.3">
      <c r="A1869" t="s">
        <v>32</v>
      </c>
      <c r="B1869">
        <v>32</v>
      </c>
      <c r="C1869">
        <f t="shared" si="58"/>
        <v>32</v>
      </c>
      <c r="D1869" t="str">
        <f t="shared" si="59"/>
        <v>Sodic Eastown32</v>
      </c>
      <c r="E1869">
        <v>15680621.74</v>
      </c>
    </row>
    <row r="1870" spans="1:5" x14ac:dyDescent="0.3">
      <c r="A1870" t="s">
        <v>32</v>
      </c>
      <c r="B1870">
        <v>33</v>
      </c>
      <c r="C1870">
        <f t="shared" si="58"/>
        <v>33</v>
      </c>
      <c r="D1870" t="str">
        <f t="shared" si="59"/>
        <v>Sodic Eastown33</v>
      </c>
      <c r="E1870">
        <v>19311419.98</v>
      </c>
    </row>
    <row r="1871" spans="1:5" x14ac:dyDescent="0.3">
      <c r="A1871" t="s">
        <v>32</v>
      </c>
      <c r="B1871">
        <v>34</v>
      </c>
      <c r="C1871">
        <f t="shared" si="58"/>
        <v>34</v>
      </c>
      <c r="D1871" t="str">
        <f t="shared" si="59"/>
        <v>Sodic Eastown34</v>
      </c>
      <c r="E1871">
        <v>4602037.6100000003</v>
      </c>
    </row>
    <row r="1872" spans="1:5" x14ac:dyDescent="0.3">
      <c r="A1872" t="s">
        <v>32</v>
      </c>
      <c r="B1872">
        <v>35</v>
      </c>
      <c r="C1872">
        <f t="shared" si="58"/>
        <v>35</v>
      </c>
      <c r="D1872" t="str">
        <f t="shared" si="59"/>
        <v>Sodic Eastown35</v>
      </c>
      <c r="E1872">
        <v>12555804.9</v>
      </c>
    </row>
    <row r="1873" spans="1:5" x14ac:dyDescent="0.3">
      <c r="A1873" t="s">
        <v>32</v>
      </c>
      <c r="B1873">
        <v>36</v>
      </c>
      <c r="C1873">
        <f t="shared" si="58"/>
        <v>36</v>
      </c>
      <c r="D1873" t="str">
        <f t="shared" si="59"/>
        <v>Sodic Eastown36</v>
      </c>
      <c r="E1873">
        <v>2350120</v>
      </c>
    </row>
    <row r="1874" spans="1:5" x14ac:dyDescent="0.3">
      <c r="A1874" t="s">
        <v>32</v>
      </c>
      <c r="B1874">
        <v>36.1</v>
      </c>
      <c r="C1874">
        <f t="shared" si="58"/>
        <v>36</v>
      </c>
      <c r="D1874" t="str">
        <f t="shared" si="59"/>
        <v>Sodic Eastown36</v>
      </c>
      <c r="E1874">
        <v>3904269.49</v>
      </c>
    </row>
    <row r="1875" spans="1:5" x14ac:dyDescent="0.3">
      <c r="A1875" t="s">
        <v>32</v>
      </c>
      <c r="B1875">
        <v>37</v>
      </c>
      <c r="C1875">
        <f t="shared" si="58"/>
        <v>37</v>
      </c>
      <c r="D1875" t="str">
        <f t="shared" si="59"/>
        <v>Sodic Eastown37</v>
      </c>
      <c r="E1875">
        <v>5035428.4000000004</v>
      </c>
    </row>
    <row r="1876" spans="1:5" x14ac:dyDescent="0.3">
      <c r="A1876" t="s">
        <v>32</v>
      </c>
      <c r="B1876">
        <v>38</v>
      </c>
      <c r="C1876">
        <f t="shared" si="58"/>
        <v>38</v>
      </c>
      <c r="D1876" t="str">
        <f t="shared" si="59"/>
        <v>Sodic Eastown38</v>
      </c>
      <c r="E1876">
        <v>2231188</v>
      </c>
    </row>
    <row r="1877" spans="1:5" x14ac:dyDescent="0.3">
      <c r="A1877" t="s">
        <v>32</v>
      </c>
      <c r="B1877">
        <v>39</v>
      </c>
      <c r="C1877">
        <f t="shared" si="58"/>
        <v>39</v>
      </c>
      <c r="D1877" t="str">
        <f t="shared" si="59"/>
        <v>Sodic Eastown39</v>
      </c>
      <c r="E1877">
        <v>17894573</v>
      </c>
    </row>
    <row r="1878" spans="1:5" x14ac:dyDescent="0.3">
      <c r="A1878" t="s">
        <v>82</v>
      </c>
      <c r="B1878">
        <v>1</v>
      </c>
      <c r="C1878">
        <f t="shared" si="58"/>
        <v>1</v>
      </c>
      <c r="D1878" t="str">
        <f t="shared" si="59"/>
        <v>Sodic Eastown - Landscape1</v>
      </c>
      <c r="E1878">
        <v>1545976.54</v>
      </c>
    </row>
    <row r="1879" spans="1:5" x14ac:dyDescent="0.3">
      <c r="A1879" t="s">
        <v>82</v>
      </c>
      <c r="B1879">
        <v>2</v>
      </c>
      <c r="C1879">
        <f t="shared" si="58"/>
        <v>2</v>
      </c>
      <c r="D1879" t="str">
        <f t="shared" si="59"/>
        <v>Sodic Eastown - Landscape2</v>
      </c>
      <c r="E1879">
        <v>2689319.17</v>
      </c>
    </row>
    <row r="1880" spans="1:5" x14ac:dyDescent="0.3">
      <c r="A1880" t="s">
        <v>82</v>
      </c>
      <c r="B1880">
        <v>3</v>
      </c>
      <c r="C1880">
        <f t="shared" si="58"/>
        <v>3</v>
      </c>
      <c r="D1880" t="str">
        <f t="shared" si="59"/>
        <v>Sodic Eastown - Landscape3</v>
      </c>
      <c r="E1880">
        <v>5060960.68</v>
      </c>
    </row>
    <row r="1881" spans="1:5" x14ac:dyDescent="0.3">
      <c r="A1881" t="s">
        <v>82</v>
      </c>
      <c r="B1881">
        <v>4</v>
      </c>
      <c r="C1881">
        <f t="shared" si="58"/>
        <v>4</v>
      </c>
      <c r="D1881" t="str">
        <f t="shared" si="59"/>
        <v>Sodic Eastown - Landscape4</v>
      </c>
      <c r="E1881">
        <v>4237695.68</v>
      </c>
    </row>
    <row r="1882" spans="1:5" x14ac:dyDescent="0.3">
      <c r="A1882" t="s">
        <v>82</v>
      </c>
      <c r="B1882">
        <v>5</v>
      </c>
      <c r="C1882">
        <f t="shared" si="58"/>
        <v>5</v>
      </c>
      <c r="D1882" t="str">
        <f t="shared" si="59"/>
        <v>Sodic Eastown - Landscape5</v>
      </c>
      <c r="E1882">
        <v>2847434.11</v>
      </c>
    </row>
    <row r="1883" spans="1:5" x14ac:dyDescent="0.3">
      <c r="A1883" t="s">
        <v>82</v>
      </c>
      <c r="B1883">
        <v>6</v>
      </c>
      <c r="C1883">
        <f t="shared" si="58"/>
        <v>6</v>
      </c>
      <c r="D1883" t="str">
        <f t="shared" si="59"/>
        <v>Sodic Eastown - Landscape6</v>
      </c>
      <c r="E1883">
        <v>1865468.85</v>
      </c>
    </row>
    <row r="1884" spans="1:5" x14ac:dyDescent="0.3">
      <c r="A1884" t="s">
        <v>82</v>
      </c>
      <c r="B1884">
        <v>7</v>
      </c>
      <c r="C1884">
        <f t="shared" si="58"/>
        <v>7</v>
      </c>
      <c r="D1884" t="str">
        <f t="shared" si="59"/>
        <v>Sodic Eastown - Landscape7</v>
      </c>
      <c r="E1884">
        <v>2249247.81</v>
      </c>
    </row>
    <row r="1885" spans="1:5" x14ac:dyDescent="0.3">
      <c r="A1885" t="s">
        <v>82</v>
      </c>
      <c r="B1885">
        <v>8</v>
      </c>
      <c r="C1885">
        <f t="shared" si="58"/>
        <v>8</v>
      </c>
      <c r="D1885" t="str">
        <f t="shared" si="59"/>
        <v>Sodic Eastown - Landscape8</v>
      </c>
      <c r="E1885">
        <v>8937999.7400000002</v>
      </c>
    </row>
    <row r="1886" spans="1:5" x14ac:dyDescent="0.3">
      <c r="A1886" t="s">
        <v>82</v>
      </c>
      <c r="B1886">
        <v>9</v>
      </c>
      <c r="C1886">
        <f t="shared" si="58"/>
        <v>9</v>
      </c>
      <c r="D1886" t="str">
        <f t="shared" si="59"/>
        <v>Sodic Eastown - Landscape9</v>
      </c>
      <c r="E1886">
        <v>837296.03</v>
      </c>
    </row>
    <row r="1887" spans="1:5" x14ac:dyDescent="0.3">
      <c r="A1887" t="s">
        <v>82</v>
      </c>
      <c r="B1887">
        <v>10</v>
      </c>
      <c r="C1887">
        <f t="shared" si="58"/>
        <v>10</v>
      </c>
      <c r="D1887" t="str">
        <f t="shared" si="59"/>
        <v>Sodic Eastown - Landscape10</v>
      </c>
      <c r="E1887">
        <v>2965081</v>
      </c>
    </row>
    <row r="1888" spans="1:5" x14ac:dyDescent="0.3">
      <c r="A1888" t="s">
        <v>82</v>
      </c>
      <c r="B1888">
        <v>11</v>
      </c>
      <c r="C1888">
        <f t="shared" si="58"/>
        <v>11</v>
      </c>
      <c r="D1888" t="str">
        <f t="shared" si="59"/>
        <v>Sodic Eastown - Landscape11</v>
      </c>
      <c r="E1888">
        <v>970278.45</v>
      </c>
    </row>
    <row r="1889" spans="1:5" x14ac:dyDescent="0.3">
      <c r="A1889" t="s">
        <v>82</v>
      </c>
      <c r="B1889">
        <v>12</v>
      </c>
      <c r="C1889">
        <f t="shared" si="58"/>
        <v>12</v>
      </c>
      <c r="D1889" t="str">
        <f t="shared" si="59"/>
        <v>Sodic Eastown - Landscape12</v>
      </c>
      <c r="E1889">
        <v>2038310.81</v>
      </c>
    </row>
    <row r="1890" spans="1:5" x14ac:dyDescent="0.3">
      <c r="A1890" t="s">
        <v>82</v>
      </c>
      <c r="B1890">
        <v>13</v>
      </c>
      <c r="C1890">
        <f t="shared" si="58"/>
        <v>13</v>
      </c>
      <c r="D1890" t="str">
        <f t="shared" si="59"/>
        <v>Sodic Eastown - Landscape13</v>
      </c>
      <c r="E1890">
        <v>4532604.51</v>
      </c>
    </row>
    <row r="1891" spans="1:5" x14ac:dyDescent="0.3">
      <c r="A1891" t="s">
        <v>32</v>
      </c>
      <c r="B1891">
        <v>1</v>
      </c>
      <c r="C1891">
        <f t="shared" si="58"/>
        <v>1</v>
      </c>
      <c r="D1891" t="str">
        <f t="shared" si="59"/>
        <v>Sodic Eastown1</v>
      </c>
      <c r="E1891">
        <v>10000000</v>
      </c>
    </row>
    <row r="1892" spans="1:5" x14ac:dyDescent="0.3">
      <c r="A1892" t="s">
        <v>170</v>
      </c>
      <c r="B1892">
        <v>1</v>
      </c>
      <c r="C1892">
        <f t="shared" si="58"/>
        <v>1</v>
      </c>
      <c r="D1892" t="str">
        <f t="shared" si="59"/>
        <v>Sodic Eastown - Social Insurance1</v>
      </c>
      <c r="E1892">
        <v>849097.69</v>
      </c>
    </row>
    <row r="1893" spans="1:5" x14ac:dyDescent="0.3">
      <c r="A1893" t="s">
        <v>170</v>
      </c>
      <c r="B1893">
        <v>2</v>
      </c>
      <c r="C1893">
        <f t="shared" si="58"/>
        <v>2</v>
      </c>
      <c r="D1893" t="str">
        <f t="shared" si="59"/>
        <v>Sodic Eastown - Social Insurance2</v>
      </c>
      <c r="E1893">
        <v>59565.32</v>
      </c>
    </row>
    <row r="1894" spans="1:5" x14ac:dyDescent="0.3">
      <c r="A1894" t="s">
        <v>170</v>
      </c>
      <c r="B1894">
        <v>3</v>
      </c>
      <c r="C1894">
        <f t="shared" si="58"/>
        <v>3</v>
      </c>
      <c r="D1894" t="str">
        <f t="shared" si="59"/>
        <v>Sodic Eastown - Social Insurance3</v>
      </c>
      <c r="E1894">
        <v>3554660.12</v>
      </c>
    </row>
    <row r="1895" spans="1:5" x14ac:dyDescent="0.3">
      <c r="A1895" t="s">
        <v>170</v>
      </c>
      <c r="B1895">
        <v>4</v>
      </c>
      <c r="C1895">
        <f t="shared" si="58"/>
        <v>4</v>
      </c>
      <c r="D1895" t="str">
        <f t="shared" si="59"/>
        <v>Sodic Eastown - Social Insurance4</v>
      </c>
      <c r="E1895">
        <v>1311245.56</v>
      </c>
    </row>
    <row r="1896" spans="1:5" x14ac:dyDescent="0.3">
      <c r="A1896" t="s">
        <v>170</v>
      </c>
      <c r="B1896">
        <v>5</v>
      </c>
      <c r="C1896">
        <f t="shared" si="58"/>
        <v>5</v>
      </c>
      <c r="D1896" t="str">
        <f t="shared" si="59"/>
        <v>Sodic Eastown - Social Insurance5</v>
      </c>
      <c r="E1896">
        <v>2324833</v>
      </c>
    </row>
    <row r="1897" spans="1:5" x14ac:dyDescent="0.3">
      <c r="A1897" t="s">
        <v>170</v>
      </c>
      <c r="B1897">
        <v>6</v>
      </c>
      <c r="C1897">
        <f t="shared" si="58"/>
        <v>6</v>
      </c>
      <c r="D1897" t="str">
        <f t="shared" si="59"/>
        <v>Sodic Eastown - Social Insurance6</v>
      </c>
      <c r="E1897">
        <v>2884335.94</v>
      </c>
    </row>
    <row r="1898" spans="1:5" x14ac:dyDescent="0.3">
      <c r="A1898" t="s">
        <v>170</v>
      </c>
      <c r="B1898">
        <v>7</v>
      </c>
      <c r="C1898">
        <f t="shared" si="58"/>
        <v>7</v>
      </c>
      <c r="D1898" t="str">
        <f t="shared" si="59"/>
        <v>Sodic Eastown - Social Insurance7</v>
      </c>
      <c r="E1898">
        <v>1801458.51</v>
      </c>
    </row>
    <row r="1899" spans="1:5" x14ac:dyDescent="0.3">
      <c r="A1899" t="s">
        <v>170</v>
      </c>
      <c r="B1899">
        <v>8</v>
      </c>
      <c r="C1899">
        <f t="shared" si="58"/>
        <v>8</v>
      </c>
      <c r="D1899" t="str">
        <f t="shared" si="59"/>
        <v>Sodic Eastown - Social Insurance8</v>
      </c>
      <c r="E1899">
        <v>1322438.3600000001</v>
      </c>
    </row>
    <row r="1900" spans="1:5" x14ac:dyDescent="0.3">
      <c r="A1900" t="s">
        <v>170</v>
      </c>
      <c r="B1900">
        <v>9</v>
      </c>
      <c r="C1900">
        <f t="shared" si="58"/>
        <v>9</v>
      </c>
      <c r="D1900" t="str">
        <f t="shared" si="59"/>
        <v>Sodic Eastown - Social Insurance9</v>
      </c>
      <c r="E1900">
        <v>1754521.36</v>
      </c>
    </row>
    <row r="1901" spans="1:5" x14ac:dyDescent="0.3">
      <c r="A1901" t="s">
        <v>170</v>
      </c>
      <c r="B1901">
        <v>10</v>
      </c>
      <c r="C1901">
        <f t="shared" si="58"/>
        <v>10</v>
      </c>
      <c r="D1901" t="str">
        <f t="shared" si="59"/>
        <v>Sodic Eastown - Social Insurance10</v>
      </c>
      <c r="E1901">
        <v>862557.37</v>
      </c>
    </row>
    <row r="1902" spans="1:5" x14ac:dyDescent="0.3">
      <c r="A1902" t="s">
        <v>170</v>
      </c>
      <c r="B1902">
        <v>11</v>
      </c>
      <c r="C1902">
        <f t="shared" si="58"/>
        <v>11</v>
      </c>
      <c r="D1902" t="str">
        <f t="shared" si="59"/>
        <v>Sodic Eastown - Social Insurance11</v>
      </c>
      <c r="E1902">
        <v>2423402.7599999998</v>
      </c>
    </row>
    <row r="1903" spans="1:5" x14ac:dyDescent="0.3">
      <c r="A1903" t="s">
        <v>170</v>
      </c>
      <c r="B1903">
        <v>12</v>
      </c>
      <c r="C1903">
        <f t="shared" si="58"/>
        <v>12</v>
      </c>
      <c r="D1903" t="str">
        <f t="shared" si="59"/>
        <v>Sodic Eastown - Social Insurance12</v>
      </c>
      <c r="E1903">
        <v>2569099.92</v>
      </c>
    </row>
    <row r="1904" spans="1:5" x14ac:dyDescent="0.3">
      <c r="A1904" t="s">
        <v>170</v>
      </c>
      <c r="B1904">
        <v>13</v>
      </c>
      <c r="C1904">
        <f t="shared" si="58"/>
        <v>13</v>
      </c>
      <c r="D1904" t="str">
        <f t="shared" si="59"/>
        <v>Sodic Eastown - Social Insurance13</v>
      </c>
      <c r="E1904">
        <v>1513109.68</v>
      </c>
    </row>
    <row r="1905" spans="1:5" x14ac:dyDescent="0.3">
      <c r="A1905" t="s">
        <v>170</v>
      </c>
      <c r="B1905">
        <v>14</v>
      </c>
      <c r="C1905">
        <f t="shared" si="58"/>
        <v>14</v>
      </c>
      <c r="D1905" t="str">
        <f t="shared" si="59"/>
        <v>Sodic Eastown - Social Insurance14</v>
      </c>
      <c r="E1905">
        <v>1540691.11</v>
      </c>
    </row>
    <row r="1906" spans="1:5" x14ac:dyDescent="0.3">
      <c r="A1906" t="s">
        <v>170</v>
      </c>
      <c r="B1906">
        <v>15</v>
      </c>
      <c r="C1906">
        <f t="shared" si="58"/>
        <v>15</v>
      </c>
      <c r="D1906" t="str">
        <f t="shared" si="59"/>
        <v>Sodic Eastown - Social Insurance15</v>
      </c>
      <c r="E1906">
        <v>2140215.06</v>
      </c>
    </row>
    <row r="1907" spans="1:5" x14ac:dyDescent="0.3">
      <c r="A1907" t="s">
        <v>170</v>
      </c>
      <c r="B1907">
        <v>16</v>
      </c>
      <c r="C1907">
        <f t="shared" si="58"/>
        <v>16</v>
      </c>
      <c r="D1907" t="str">
        <f t="shared" si="59"/>
        <v>Sodic Eastown - Social Insurance16</v>
      </c>
      <c r="E1907">
        <v>1796921.66</v>
      </c>
    </row>
    <row r="1908" spans="1:5" x14ac:dyDescent="0.3">
      <c r="A1908" t="s">
        <v>170</v>
      </c>
      <c r="B1908">
        <v>17</v>
      </c>
      <c r="C1908">
        <f t="shared" si="58"/>
        <v>17</v>
      </c>
      <c r="D1908" t="str">
        <f t="shared" si="59"/>
        <v>Sodic Eastown - Social Insurance17</v>
      </c>
      <c r="E1908">
        <v>1371899.5</v>
      </c>
    </row>
    <row r="1909" spans="1:5" x14ac:dyDescent="0.3">
      <c r="A1909" t="s">
        <v>170</v>
      </c>
      <c r="B1909">
        <v>18</v>
      </c>
      <c r="C1909">
        <f t="shared" si="58"/>
        <v>18</v>
      </c>
      <c r="D1909" t="str">
        <f t="shared" si="59"/>
        <v>Sodic Eastown - Social Insurance18</v>
      </c>
      <c r="E1909">
        <v>327894.39</v>
      </c>
    </row>
    <row r="1910" spans="1:5" x14ac:dyDescent="0.3">
      <c r="A1910" t="s">
        <v>170</v>
      </c>
      <c r="B1910">
        <v>19</v>
      </c>
      <c r="C1910">
        <f t="shared" si="58"/>
        <v>19</v>
      </c>
      <c r="D1910" t="str">
        <f t="shared" si="59"/>
        <v>Sodic Eastown - Social Insurance19</v>
      </c>
      <c r="E1910">
        <v>944267.32</v>
      </c>
    </row>
    <row r="1911" spans="1:5" x14ac:dyDescent="0.3">
      <c r="A1911" t="s">
        <v>170</v>
      </c>
      <c r="B1911">
        <v>20</v>
      </c>
      <c r="C1911">
        <f t="shared" si="58"/>
        <v>20</v>
      </c>
      <c r="D1911" t="str">
        <f t="shared" si="59"/>
        <v>Sodic Eastown - Social Insurance20</v>
      </c>
      <c r="E1911">
        <v>1149200.8700000001</v>
      </c>
    </row>
    <row r="1912" spans="1:5" x14ac:dyDescent="0.3">
      <c r="A1912" t="s">
        <v>170</v>
      </c>
      <c r="B1912">
        <v>21</v>
      </c>
      <c r="C1912">
        <f t="shared" si="58"/>
        <v>21</v>
      </c>
      <c r="D1912" t="str">
        <f t="shared" si="59"/>
        <v>Sodic Eastown - Social Insurance21</v>
      </c>
      <c r="E1912">
        <v>6876328.1500000004</v>
      </c>
    </row>
    <row r="1913" spans="1:5" x14ac:dyDescent="0.3">
      <c r="A1913" t="s">
        <v>32</v>
      </c>
      <c r="B1913">
        <v>1</v>
      </c>
      <c r="C1913">
        <f t="shared" si="58"/>
        <v>1</v>
      </c>
      <c r="D1913" t="str">
        <f t="shared" si="59"/>
        <v>Sodic Eastown1</v>
      </c>
      <c r="E1913">
        <v>122000000</v>
      </c>
    </row>
    <row r="1914" spans="1:5" x14ac:dyDescent="0.3">
      <c r="A1914" t="s">
        <v>32</v>
      </c>
      <c r="B1914">
        <v>2</v>
      </c>
      <c r="C1914">
        <f t="shared" si="58"/>
        <v>2</v>
      </c>
      <c r="D1914" t="str">
        <f t="shared" si="59"/>
        <v>Sodic Eastown2</v>
      </c>
      <c r="E1914">
        <v>5928168</v>
      </c>
    </row>
    <row r="1915" spans="1:5" x14ac:dyDescent="0.3">
      <c r="A1915" t="s">
        <v>89</v>
      </c>
      <c r="B1915">
        <v>1</v>
      </c>
      <c r="C1915">
        <f t="shared" si="58"/>
        <v>1</v>
      </c>
      <c r="D1915" t="str">
        <f t="shared" si="59"/>
        <v>Sokhna Port Expansion1</v>
      </c>
      <c r="E1915">
        <v>16602157.800000001</v>
      </c>
    </row>
    <row r="1916" spans="1:5" x14ac:dyDescent="0.3">
      <c r="A1916" t="s">
        <v>89</v>
      </c>
      <c r="B1916">
        <v>2</v>
      </c>
      <c r="C1916">
        <f t="shared" si="58"/>
        <v>2</v>
      </c>
      <c r="D1916" t="str">
        <f t="shared" si="59"/>
        <v>Sokhna Port Expansion2</v>
      </c>
      <c r="E1916">
        <v>19087604.300000001</v>
      </c>
    </row>
    <row r="1917" spans="1:5" x14ac:dyDescent="0.3">
      <c r="A1917" t="s">
        <v>89</v>
      </c>
      <c r="B1917">
        <v>3</v>
      </c>
      <c r="C1917">
        <f t="shared" si="58"/>
        <v>3</v>
      </c>
      <c r="D1917" t="str">
        <f t="shared" si="59"/>
        <v>Sokhna Port Expansion3</v>
      </c>
      <c r="E1917">
        <v>55802951.649999999</v>
      </c>
    </row>
    <row r="1918" spans="1:5" x14ac:dyDescent="0.3">
      <c r="A1918" t="s">
        <v>89</v>
      </c>
      <c r="B1918">
        <v>4</v>
      </c>
      <c r="C1918">
        <f t="shared" si="58"/>
        <v>4</v>
      </c>
      <c r="D1918" t="str">
        <f t="shared" si="59"/>
        <v>Sokhna Port Expansion4</v>
      </c>
      <c r="E1918">
        <v>16604871.85</v>
      </c>
    </row>
    <row r="1919" spans="1:5" x14ac:dyDescent="0.3">
      <c r="A1919" t="s">
        <v>89</v>
      </c>
      <c r="B1919">
        <v>5</v>
      </c>
      <c r="C1919">
        <f t="shared" si="58"/>
        <v>5</v>
      </c>
      <c r="D1919" t="str">
        <f t="shared" si="59"/>
        <v>Sokhna Port Expansion5</v>
      </c>
      <c r="E1919">
        <v>24339603.199999999</v>
      </c>
    </row>
    <row r="1920" spans="1:5" x14ac:dyDescent="0.3">
      <c r="A1920" t="s">
        <v>89</v>
      </c>
      <c r="B1920">
        <v>5.0999999999999996</v>
      </c>
      <c r="C1920">
        <f t="shared" si="58"/>
        <v>5</v>
      </c>
      <c r="D1920" t="str">
        <f t="shared" si="59"/>
        <v>Sokhna Port Expansion5</v>
      </c>
      <c r="E1920">
        <v>19863057.300000001</v>
      </c>
    </row>
    <row r="1921" spans="1:5" x14ac:dyDescent="0.3">
      <c r="A1921" t="s">
        <v>89</v>
      </c>
      <c r="B1921">
        <v>5.2</v>
      </c>
      <c r="C1921">
        <f t="shared" si="58"/>
        <v>5</v>
      </c>
      <c r="D1921" t="str">
        <f t="shared" si="59"/>
        <v>Sokhna Port Expansion5</v>
      </c>
      <c r="E1921">
        <v>14812304.050000001</v>
      </c>
    </row>
    <row r="1922" spans="1:5" x14ac:dyDescent="0.3">
      <c r="A1922" t="s">
        <v>89</v>
      </c>
      <c r="B1922">
        <v>6</v>
      </c>
      <c r="C1922">
        <f t="shared" si="58"/>
        <v>6</v>
      </c>
      <c r="D1922" t="str">
        <f t="shared" si="59"/>
        <v>Sokhna Port Expansion6</v>
      </c>
      <c r="E1922">
        <v>4879591.2</v>
      </c>
    </row>
    <row r="1923" spans="1:5" x14ac:dyDescent="0.3">
      <c r="A1923" t="s">
        <v>89</v>
      </c>
      <c r="B1923">
        <v>6.1</v>
      </c>
      <c r="C1923">
        <f t="shared" ref="C1923:C1986" si="60">ROUNDDOWN(B1923,0)</f>
        <v>6</v>
      </c>
      <c r="D1923" t="str">
        <f t="shared" ref="D1923:D1986" si="61">A1923&amp;C1923</f>
        <v>Sokhna Port Expansion6</v>
      </c>
      <c r="E1923">
        <v>10735001.15</v>
      </c>
    </row>
    <row r="1924" spans="1:5" x14ac:dyDescent="0.3">
      <c r="A1924" t="s">
        <v>89</v>
      </c>
      <c r="B1924">
        <v>6.2</v>
      </c>
      <c r="C1924">
        <f t="shared" si="60"/>
        <v>6</v>
      </c>
      <c r="D1924" t="str">
        <f t="shared" si="61"/>
        <v>Sokhna Port Expansion6</v>
      </c>
      <c r="E1924">
        <v>10594441</v>
      </c>
    </row>
    <row r="1925" spans="1:5" x14ac:dyDescent="0.3">
      <c r="A1925" t="s">
        <v>89</v>
      </c>
      <c r="B1925">
        <v>7</v>
      </c>
      <c r="C1925">
        <f t="shared" si="60"/>
        <v>7</v>
      </c>
      <c r="D1925" t="str">
        <f t="shared" si="61"/>
        <v>Sokhna Port Expansion7</v>
      </c>
      <c r="E1925">
        <v>36803665.950000003</v>
      </c>
    </row>
    <row r="1926" spans="1:5" x14ac:dyDescent="0.3">
      <c r="A1926" t="s">
        <v>89</v>
      </c>
      <c r="B1926">
        <v>8</v>
      </c>
      <c r="C1926">
        <f t="shared" si="60"/>
        <v>8</v>
      </c>
      <c r="D1926" t="str">
        <f t="shared" si="61"/>
        <v>Sokhna Port Expansion8</v>
      </c>
      <c r="E1926">
        <v>36284090.450000003</v>
      </c>
    </row>
    <row r="1927" spans="1:5" x14ac:dyDescent="0.3">
      <c r="A1927" t="s">
        <v>89</v>
      </c>
      <c r="B1927">
        <v>9</v>
      </c>
      <c r="C1927">
        <f t="shared" si="60"/>
        <v>9</v>
      </c>
      <c r="D1927" t="str">
        <f t="shared" si="61"/>
        <v>Sokhna Port Expansion9</v>
      </c>
      <c r="E1927">
        <v>30030028.449999999</v>
      </c>
    </row>
    <row r="1928" spans="1:5" x14ac:dyDescent="0.3">
      <c r="A1928" t="s">
        <v>89</v>
      </c>
      <c r="B1928">
        <v>10</v>
      </c>
      <c r="C1928">
        <f t="shared" si="60"/>
        <v>10</v>
      </c>
      <c r="D1928" t="str">
        <f t="shared" si="61"/>
        <v>Sokhna Port Expansion10</v>
      </c>
      <c r="E1928">
        <v>27461819.5</v>
      </c>
    </row>
    <row r="1929" spans="1:5" x14ac:dyDescent="0.3">
      <c r="A1929" t="s">
        <v>89</v>
      </c>
      <c r="B1929">
        <v>11</v>
      </c>
      <c r="C1929">
        <f t="shared" si="60"/>
        <v>11</v>
      </c>
      <c r="D1929" t="str">
        <f t="shared" si="61"/>
        <v>Sokhna Port Expansion11</v>
      </c>
      <c r="E1929">
        <v>50769799.200000003</v>
      </c>
    </row>
    <row r="1930" spans="1:5" x14ac:dyDescent="0.3">
      <c r="A1930" t="s">
        <v>89</v>
      </c>
      <c r="B1930">
        <v>12</v>
      </c>
      <c r="C1930">
        <f t="shared" si="60"/>
        <v>12</v>
      </c>
      <c r="D1930" t="str">
        <f t="shared" si="61"/>
        <v>Sokhna Port Expansion12</v>
      </c>
      <c r="E1930">
        <v>70395885.549999997</v>
      </c>
    </row>
    <row r="1931" spans="1:5" x14ac:dyDescent="0.3">
      <c r="A1931" t="s">
        <v>89</v>
      </c>
      <c r="B1931">
        <v>13</v>
      </c>
      <c r="C1931">
        <f t="shared" si="60"/>
        <v>13</v>
      </c>
      <c r="D1931" t="str">
        <f t="shared" si="61"/>
        <v>Sokhna Port Expansion13</v>
      </c>
      <c r="E1931">
        <v>491489.95</v>
      </c>
    </row>
    <row r="1932" spans="1:5" x14ac:dyDescent="0.3">
      <c r="A1932" t="s">
        <v>89</v>
      </c>
      <c r="B1932">
        <v>14</v>
      </c>
      <c r="C1932">
        <f t="shared" si="60"/>
        <v>14</v>
      </c>
      <c r="D1932" t="str">
        <f t="shared" si="61"/>
        <v>Sokhna Port Expansion14</v>
      </c>
      <c r="E1932">
        <v>6704080.8499999996</v>
      </c>
    </row>
    <row r="1933" spans="1:5" x14ac:dyDescent="0.3">
      <c r="A1933" t="s">
        <v>89</v>
      </c>
      <c r="B1933">
        <v>15</v>
      </c>
      <c r="C1933">
        <f t="shared" si="60"/>
        <v>15</v>
      </c>
      <c r="D1933" t="str">
        <f t="shared" si="61"/>
        <v>Sokhna Port Expansion15</v>
      </c>
      <c r="E1933">
        <v>4368115.6500000004</v>
      </c>
    </row>
    <row r="1934" spans="1:5" x14ac:dyDescent="0.3">
      <c r="A1934" t="s">
        <v>89</v>
      </c>
      <c r="B1934">
        <v>16</v>
      </c>
      <c r="C1934">
        <f t="shared" si="60"/>
        <v>16</v>
      </c>
      <c r="D1934" t="str">
        <f t="shared" si="61"/>
        <v>Sokhna Port Expansion16</v>
      </c>
      <c r="E1934">
        <v>23966243.5</v>
      </c>
    </row>
    <row r="1935" spans="1:5" x14ac:dyDescent="0.3">
      <c r="A1935" t="s">
        <v>89</v>
      </c>
      <c r="B1935">
        <v>17</v>
      </c>
      <c r="C1935">
        <f t="shared" si="60"/>
        <v>17</v>
      </c>
      <c r="D1935" t="str">
        <f t="shared" si="61"/>
        <v>Sokhna Port Expansion17</v>
      </c>
      <c r="E1935">
        <v>14567572.189999999</v>
      </c>
    </row>
    <row r="1936" spans="1:5" x14ac:dyDescent="0.3">
      <c r="A1936" t="s">
        <v>89</v>
      </c>
      <c r="B1936">
        <v>18</v>
      </c>
      <c r="C1936">
        <f t="shared" si="60"/>
        <v>18</v>
      </c>
      <c r="D1936" t="str">
        <f t="shared" si="61"/>
        <v>Sokhna Port Expansion18</v>
      </c>
      <c r="E1936">
        <v>14135207.0055</v>
      </c>
    </row>
    <row r="1937" spans="1:5" x14ac:dyDescent="0.3">
      <c r="A1937" t="s">
        <v>89</v>
      </c>
      <c r="B1937">
        <v>19</v>
      </c>
      <c r="C1937">
        <f t="shared" si="60"/>
        <v>19</v>
      </c>
      <c r="D1937" t="str">
        <f t="shared" si="61"/>
        <v>Sokhna Port Expansion19</v>
      </c>
      <c r="E1937">
        <v>10049896.609999999</v>
      </c>
    </row>
    <row r="1938" spans="1:5" x14ac:dyDescent="0.3">
      <c r="A1938" t="s">
        <v>89</v>
      </c>
      <c r="B1938">
        <v>20</v>
      </c>
      <c r="C1938">
        <f t="shared" si="60"/>
        <v>20</v>
      </c>
      <c r="D1938" t="str">
        <f t="shared" si="61"/>
        <v>Sokhna Port Expansion20</v>
      </c>
      <c r="E1938">
        <v>13204353</v>
      </c>
    </row>
    <row r="1939" spans="1:5" x14ac:dyDescent="0.3">
      <c r="A1939" t="s">
        <v>89</v>
      </c>
      <c r="B1939">
        <v>21</v>
      </c>
      <c r="C1939">
        <f t="shared" si="60"/>
        <v>21</v>
      </c>
      <c r="D1939" t="str">
        <f t="shared" si="61"/>
        <v>Sokhna Port Expansion21</v>
      </c>
      <c r="E1939">
        <v>5788234</v>
      </c>
    </row>
    <row r="1940" spans="1:5" x14ac:dyDescent="0.3">
      <c r="A1940" t="s">
        <v>89</v>
      </c>
      <c r="B1940">
        <v>22</v>
      </c>
      <c r="C1940">
        <f t="shared" si="60"/>
        <v>22</v>
      </c>
      <c r="D1940" t="str">
        <f t="shared" si="61"/>
        <v>Sokhna Port Expansion22</v>
      </c>
      <c r="E1940">
        <v>2510900.4310000064</v>
      </c>
    </row>
    <row r="1941" spans="1:5" x14ac:dyDescent="0.3">
      <c r="A1941" t="s">
        <v>89</v>
      </c>
      <c r="B1941">
        <v>23</v>
      </c>
      <c r="C1941">
        <f t="shared" si="60"/>
        <v>23</v>
      </c>
      <c r="D1941" t="str">
        <f t="shared" si="61"/>
        <v>Sokhna Port Expansion23</v>
      </c>
      <c r="E1941">
        <v>568614.5189999938</v>
      </c>
    </row>
    <row r="1942" spans="1:5" x14ac:dyDescent="0.3">
      <c r="A1942" t="s">
        <v>99</v>
      </c>
      <c r="B1942">
        <v>1</v>
      </c>
      <c r="C1942">
        <f t="shared" si="60"/>
        <v>1</v>
      </c>
      <c r="D1942" t="str">
        <f t="shared" si="61"/>
        <v>Sokhna Port Expansion- 100m1</v>
      </c>
      <c r="E1942">
        <v>39700885.25</v>
      </c>
    </row>
    <row r="1943" spans="1:5" x14ac:dyDescent="0.3">
      <c r="A1943" t="s">
        <v>99</v>
      </c>
      <c r="B1943">
        <v>2</v>
      </c>
      <c r="C1943">
        <f t="shared" si="60"/>
        <v>2</v>
      </c>
      <c r="D1943" t="str">
        <f t="shared" si="61"/>
        <v>Sokhna Port Expansion- 100m2</v>
      </c>
      <c r="E1943">
        <v>10628517.75</v>
      </c>
    </row>
    <row r="1944" spans="1:5" x14ac:dyDescent="0.3">
      <c r="A1944" t="s">
        <v>99</v>
      </c>
      <c r="B1944">
        <v>3</v>
      </c>
      <c r="C1944">
        <f t="shared" si="60"/>
        <v>3</v>
      </c>
      <c r="D1944" t="str">
        <f t="shared" si="61"/>
        <v>Sokhna Port Expansion- 100m3</v>
      </c>
      <c r="E1944">
        <v>10464912.35</v>
      </c>
    </row>
    <row r="1945" spans="1:5" x14ac:dyDescent="0.3">
      <c r="A1945" t="s">
        <v>99</v>
      </c>
      <c r="B1945">
        <v>4</v>
      </c>
      <c r="C1945">
        <f t="shared" si="60"/>
        <v>4</v>
      </c>
      <c r="D1945" t="str">
        <f t="shared" si="61"/>
        <v>Sokhna Port Expansion- 100m4</v>
      </c>
      <c r="E1945">
        <v>8297916</v>
      </c>
    </row>
    <row r="1946" spans="1:5" x14ac:dyDescent="0.3">
      <c r="A1946" t="s">
        <v>99</v>
      </c>
      <c r="B1946">
        <v>5</v>
      </c>
      <c r="C1946">
        <f t="shared" si="60"/>
        <v>5</v>
      </c>
      <c r="D1946" t="str">
        <f t="shared" si="61"/>
        <v>Sokhna Port Expansion- 100m5</v>
      </c>
      <c r="E1946">
        <v>3240800</v>
      </c>
    </row>
    <row r="1947" spans="1:5" x14ac:dyDescent="0.3">
      <c r="A1947" t="s">
        <v>99</v>
      </c>
      <c r="B1947">
        <v>6</v>
      </c>
      <c r="C1947">
        <f t="shared" si="60"/>
        <v>6</v>
      </c>
      <c r="D1947" t="str">
        <f t="shared" si="61"/>
        <v>Sokhna Port Expansion- 100m6</v>
      </c>
      <c r="E1947">
        <v>20436714.5</v>
      </c>
    </row>
    <row r="1948" spans="1:5" x14ac:dyDescent="0.3">
      <c r="A1948" t="s">
        <v>99</v>
      </c>
      <c r="B1948">
        <v>7</v>
      </c>
      <c r="C1948">
        <f t="shared" si="60"/>
        <v>7</v>
      </c>
      <c r="D1948" t="str">
        <f t="shared" si="61"/>
        <v>Sokhna Port Expansion- 100m7</v>
      </c>
      <c r="E1948">
        <v>3976775.9</v>
      </c>
    </row>
    <row r="1949" spans="1:5" x14ac:dyDescent="0.3">
      <c r="A1949" t="s">
        <v>215</v>
      </c>
      <c r="B1949">
        <v>1</v>
      </c>
      <c r="C1949">
        <f t="shared" si="60"/>
        <v>1</v>
      </c>
      <c r="D1949" t="str">
        <f t="shared" si="61"/>
        <v>Sokhna Port Expansion 100m- Escalation1</v>
      </c>
      <c r="E1949">
        <v>11758235</v>
      </c>
    </row>
    <row r="1950" spans="1:5" x14ac:dyDescent="0.3">
      <c r="A1950" t="s">
        <v>215</v>
      </c>
      <c r="B1950">
        <v>2</v>
      </c>
      <c r="C1950">
        <f t="shared" si="60"/>
        <v>2</v>
      </c>
      <c r="D1950" t="str">
        <f t="shared" si="61"/>
        <v>Sokhna Port Expansion 100m- Escalation2</v>
      </c>
      <c r="E1950">
        <v>6484391</v>
      </c>
    </row>
    <row r="1951" spans="1:5" x14ac:dyDescent="0.3">
      <c r="A1951" t="s">
        <v>210</v>
      </c>
      <c r="B1951">
        <v>1</v>
      </c>
      <c r="C1951">
        <f t="shared" si="60"/>
        <v>1</v>
      </c>
      <c r="D1951" t="str">
        <f t="shared" si="61"/>
        <v>Sokhna Port Expansion- EDECS1</v>
      </c>
      <c r="E1951">
        <v>478776</v>
      </c>
    </row>
    <row r="1952" spans="1:5" x14ac:dyDescent="0.3">
      <c r="A1952" t="s">
        <v>208</v>
      </c>
      <c r="B1952">
        <v>1</v>
      </c>
      <c r="C1952">
        <f t="shared" si="60"/>
        <v>1</v>
      </c>
      <c r="D1952" t="str">
        <f t="shared" si="61"/>
        <v>Sokhna Port Expansion- Escalation1</v>
      </c>
      <c r="E1952">
        <v>20947176.649999999</v>
      </c>
    </row>
    <row r="1953" spans="1:5" x14ac:dyDescent="0.3">
      <c r="A1953" t="s">
        <v>208</v>
      </c>
      <c r="B1953">
        <v>2</v>
      </c>
      <c r="C1953">
        <f t="shared" si="60"/>
        <v>2</v>
      </c>
      <c r="D1953" t="str">
        <f t="shared" si="61"/>
        <v>Sokhna Port Expansion- Escalation2</v>
      </c>
      <c r="E1953">
        <v>39132293.549999997</v>
      </c>
    </row>
    <row r="1954" spans="1:5" x14ac:dyDescent="0.3">
      <c r="A1954" t="s">
        <v>208</v>
      </c>
      <c r="B1954">
        <v>3</v>
      </c>
      <c r="C1954">
        <f t="shared" si="60"/>
        <v>3</v>
      </c>
      <c r="D1954" t="str">
        <f t="shared" si="61"/>
        <v>Sokhna Port Expansion- Escalation3</v>
      </c>
      <c r="E1954">
        <v>103409321</v>
      </c>
    </row>
    <row r="1955" spans="1:5" x14ac:dyDescent="0.3">
      <c r="A1955" t="s">
        <v>89</v>
      </c>
      <c r="B1955">
        <v>1</v>
      </c>
      <c r="C1955">
        <f t="shared" si="60"/>
        <v>1</v>
      </c>
      <c r="D1955" t="str">
        <f t="shared" si="61"/>
        <v>Sokhna Port Expansion1</v>
      </c>
      <c r="E1955">
        <v>185016019.19999999</v>
      </c>
    </row>
    <row r="1956" spans="1:5" x14ac:dyDescent="0.3">
      <c r="A1956" t="s">
        <v>89</v>
      </c>
      <c r="B1956">
        <v>2</v>
      </c>
      <c r="C1956">
        <f t="shared" si="60"/>
        <v>2</v>
      </c>
      <c r="D1956" t="str">
        <f t="shared" si="61"/>
        <v>Sokhna Port Expansion2</v>
      </c>
      <c r="E1956">
        <v>33908706</v>
      </c>
    </row>
    <row r="1957" spans="1:5" x14ac:dyDescent="0.3">
      <c r="A1957" t="s">
        <v>100</v>
      </c>
      <c r="B1957">
        <v>1</v>
      </c>
      <c r="C1957">
        <f t="shared" si="60"/>
        <v>1</v>
      </c>
      <c r="D1957" t="str">
        <f t="shared" si="61"/>
        <v>Sokhna Port Expansion-internal roads1</v>
      </c>
      <c r="E1957">
        <v>1800470.45</v>
      </c>
    </row>
    <row r="1958" spans="1:5" x14ac:dyDescent="0.3">
      <c r="A1958" t="s">
        <v>100</v>
      </c>
      <c r="B1958">
        <v>2</v>
      </c>
      <c r="C1958">
        <f t="shared" si="60"/>
        <v>2</v>
      </c>
      <c r="D1958" t="str">
        <f t="shared" si="61"/>
        <v>Sokhna Port Expansion-internal roads2</v>
      </c>
      <c r="E1958">
        <v>3219.75</v>
      </c>
    </row>
    <row r="1959" spans="1:5" x14ac:dyDescent="0.3">
      <c r="A1959" t="s">
        <v>62</v>
      </c>
      <c r="B1959">
        <v>3</v>
      </c>
      <c r="C1959">
        <f t="shared" si="60"/>
        <v>3</v>
      </c>
      <c r="D1959" t="str">
        <f t="shared" si="61"/>
        <v>Sports Hall - Civil Works3</v>
      </c>
      <c r="E1959">
        <v>2493330</v>
      </c>
    </row>
    <row r="1960" spans="1:5" x14ac:dyDescent="0.3">
      <c r="A1960" t="s">
        <v>62</v>
      </c>
      <c r="B1960">
        <v>4</v>
      </c>
      <c r="C1960">
        <f t="shared" si="60"/>
        <v>4</v>
      </c>
      <c r="D1960" t="str">
        <f t="shared" si="61"/>
        <v>Sports Hall - Civil Works4</v>
      </c>
      <c r="E1960">
        <v>10576930</v>
      </c>
    </row>
    <row r="1961" spans="1:5" x14ac:dyDescent="0.3">
      <c r="A1961" t="s">
        <v>62</v>
      </c>
      <c r="B1961">
        <v>5</v>
      </c>
      <c r="C1961">
        <f t="shared" si="60"/>
        <v>5</v>
      </c>
      <c r="D1961" t="str">
        <f t="shared" si="61"/>
        <v>Sports Hall - Civil Works5</v>
      </c>
      <c r="E1961">
        <v>17108045</v>
      </c>
    </row>
    <row r="1962" spans="1:5" x14ac:dyDescent="0.3">
      <c r="A1962" t="s">
        <v>62</v>
      </c>
      <c r="B1962">
        <v>6</v>
      </c>
      <c r="C1962">
        <f t="shared" si="60"/>
        <v>6</v>
      </c>
      <c r="D1962" t="str">
        <f t="shared" si="61"/>
        <v>Sports Hall - Civil Works6</v>
      </c>
      <c r="E1962">
        <v>414025</v>
      </c>
    </row>
    <row r="1963" spans="1:5" x14ac:dyDescent="0.3">
      <c r="A1963" t="s">
        <v>69</v>
      </c>
      <c r="B1963">
        <v>1</v>
      </c>
      <c r="C1963">
        <f t="shared" si="60"/>
        <v>1</v>
      </c>
      <c r="D1963" t="str">
        <f t="shared" si="61"/>
        <v>Sports Hall - Finishes1</v>
      </c>
      <c r="E1963">
        <v>1388840</v>
      </c>
    </row>
    <row r="1964" spans="1:5" x14ac:dyDescent="0.3">
      <c r="A1964" t="s">
        <v>69</v>
      </c>
      <c r="B1964">
        <v>2</v>
      </c>
      <c r="C1964">
        <f t="shared" si="60"/>
        <v>2</v>
      </c>
      <c r="D1964" t="str">
        <f t="shared" si="61"/>
        <v>Sports Hall - Finishes2</v>
      </c>
      <c r="E1964">
        <v>13091760</v>
      </c>
    </row>
    <row r="1965" spans="1:5" x14ac:dyDescent="0.3">
      <c r="A1965" t="s">
        <v>69</v>
      </c>
      <c r="B1965">
        <v>3</v>
      </c>
      <c r="C1965">
        <f t="shared" si="60"/>
        <v>3</v>
      </c>
      <c r="D1965" t="str">
        <f t="shared" si="61"/>
        <v>Sports Hall - Finishes3</v>
      </c>
      <c r="E1965">
        <v>7109625</v>
      </c>
    </row>
    <row r="1966" spans="1:5" x14ac:dyDescent="0.3">
      <c r="A1966" t="s">
        <v>69</v>
      </c>
      <c r="B1966">
        <v>4</v>
      </c>
      <c r="C1966">
        <f t="shared" si="60"/>
        <v>4</v>
      </c>
      <c r="D1966" t="str">
        <f t="shared" si="61"/>
        <v>Sports Hall - Finishes4</v>
      </c>
      <c r="E1966">
        <v>3699060</v>
      </c>
    </row>
    <row r="1967" spans="1:5" x14ac:dyDescent="0.3">
      <c r="A1967" t="s">
        <v>78</v>
      </c>
      <c r="B1967">
        <v>1</v>
      </c>
      <c r="C1967">
        <f t="shared" si="60"/>
        <v>1</v>
      </c>
      <c r="D1967" t="str">
        <f t="shared" si="61"/>
        <v>Sports Hall - Finishes - ADD.011</v>
      </c>
      <c r="E1967">
        <v>5941290</v>
      </c>
    </row>
    <row r="1968" spans="1:5" x14ac:dyDescent="0.3">
      <c r="A1968" t="s">
        <v>78</v>
      </c>
      <c r="B1968">
        <v>2</v>
      </c>
      <c r="C1968">
        <f t="shared" si="60"/>
        <v>2</v>
      </c>
      <c r="D1968" t="str">
        <f t="shared" si="61"/>
        <v>Sports Hall - Finishes - ADD.012</v>
      </c>
      <c r="E1968">
        <v>2631750</v>
      </c>
    </row>
    <row r="1969" spans="1:5" x14ac:dyDescent="0.3">
      <c r="A1969" t="s">
        <v>204</v>
      </c>
      <c r="B1969">
        <v>1</v>
      </c>
      <c r="C1969">
        <f t="shared" si="60"/>
        <v>1</v>
      </c>
      <c r="D1969" t="str">
        <f t="shared" si="61"/>
        <v>Sports Hall - Finishes - ADD.01 - Final Retention1</v>
      </c>
      <c r="E1969">
        <v>790505</v>
      </c>
    </row>
    <row r="1970" spans="1:5" x14ac:dyDescent="0.3">
      <c r="A1970" t="s">
        <v>92</v>
      </c>
      <c r="B1970">
        <v>1</v>
      </c>
      <c r="C1970">
        <f t="shared" si="60"/>
        <v>1</v>
      </c>
      <c r="D1970" t="str">
        <f t="shared" si="61"/>
        <v>Sports Hall - Finishes - Landscape1</v>
      </c>
      <c r="E1970">
        <v>2.9999999999999997E-4</v>
      </c>
    </row>
    <row r="1971" spans="1:5" x14ac:dyDescent="0.3">
      <c r="A1971" t="s">
        <v>203</v>
      </c>
      <c r="B1971">
        <v>1</v>
      </c>
      <c r="C1971">
        <f t="shared" si="60"/>
        <v>1</v>
      </c>
      <c r="D1971" t="str">
        <f t="shared" si="61"/>
        <v>Sports Hall - Finishes - Landscape - Final Retention1</v>
      </c>
      <c r="E1971">
        <v>2595335</v>
      </c>
    </row>
    <row r="1972" spans="1:5" x14ac:dyDescent="0.3">
      <c r="A1972" t="s">
        <v>190</v>
      </c>
      <c r="B1972">
        <v>1</v>
      </c>
      <c r="C1972">
        <f t="shared" si="60"/>
        <v>1</v>
      </c>
      <c r="D1972" t="str">
        <f t="shared" si="61"/>
        <v>Sports Hall - Finishes - Social Insurance1</v>
      </c>
      <c r="E1972">
        <v>12888786</v>
      </c>
    </row>
    <row r="1973" spans="1:5" x14ac:dyDescent="0.3">
      <c r="A1973" t="s">
        <v>87</v>
      </c>
      <c r="B1973">
        <v>1</v>
      </c>
      <c r="C1973">
        <f t="shared" si="60"/>
        <v>1</v>
      </c>
      <c r="D1973" t="str">
        <f t="shared" si="61"/>
        <v>Sports Hall - MEP1</v>
      </c>
      <c r="E1973">
        <v>19417720</v>
      </c>
    </row>
    <row r="1974" spans="1:5" x14ac:dyDescent="0.3">
      <c r="A1974" t="s">
        <v>87</v>
      </c>
      <c r="B1974">
        <v>2</v>
      </c>
      <c r="C1974">
        <f t="shared" si="60"/>
        <v>2</v>
      </c>
      <c r="D1974" t="str">
        <f t="shared" si="61"/>
        <v>Sports Hall - MEP2</v>
      </c>
      <c r="E1974">
        <v>1103175</v>
      </c>
    </row>
    <row r="1975" spans="1:5" x14ac:dyDescent="0.3">
      <c r="A1975" t="s">
        <v>87</v>
      </c>
      <c r="B1975">
        <v>1</v>
      </c>
      <c r="C1975">
        <f t="shared" si="60"/>
        <v>1</v>
      </c>
      <c r="D1975" t="str">
        <f t="shared" si="61"/>
        <v>Sports Hall - MEP1</v>
      </c>
      <c r="E1975">
        <v>47999995</v>
      </c>
    </row>
    <row r="1976" spans="1:5" x14ac:dyDescent="0.3">
      <c r="A1976" t="s">
        <v>201</v>
      </c>
      <c r="B1976">
        <v>1</v>
      </c>
      <c r="C1976">
        <f t="shared" si="60"/>
        <v>1</v>
      </c>
      <c r="D1976" t="str">
        <f t="shared" si="61"/>
        <v>Sports Hall - MEP - Final Retention1</v>
      </c>
      <c r="E1976">
        <v>2580450</v>
      </c>
    </row>
    <row r="1977" spans="1:5" x14ac:dyDescent="0.3">
      <c r="A1977" t="s">
        <v>108</v>
      </c>
      <c r="B1977">
        <v>1</v>
      </c>
      <c r="C1977">
        <f t="shared" si="60"/>
        <v>1</v>
      </c>
      <c r="D1977" t="str">
        <f t="shared" si="61"/>
        <v>Suez Intake &amp; P Stations-ABB apply1</v>
      </c>
      <c r="E1977">
        <v>509186.43</v>
      </c>
    </row>
    <row r="1978" spans="1:5" x14ac:dyDescent="0.3">
      <c r="A1978" t="s">
        <v>108</v>
      </c>
      <c r="B1978">
        <v>2</v>
      </c>
      <c r="C1978">
        <f t="shared" si="60"/>
        <v>2</v>
      </c>
      <c r="D1978" t="str">
        <f t="shared" si="61"/>
        <v>Suez Intake &amp; P Stations-ABB apply2</v>
      </c>
      <c r="E1978">
        <v>988420.71</v>
      </c>
    </row>
    <row r="1979" spans="1:5" x14ac:dyDescent="0.3">
      <c r="A1979" t="s">
        <v>108</v>
      </c>
      <c r="B1979">
        <v>3</v>
      </c>
      <c r="C1979">
        <f t="shared" si="60"/>
        <v>3</v>
      </c>
      <c r="D1979" t="str">
        <f t="shared" si="61"/>
        <v>Suez Intake &amp; P Stations-ABB apply3</v>
      </c>
      <c r="E1979">
        <v>1048324.99639137</v>
      </c>
    </row>
    <row r="1980" spans="1:5" x14ac:dyDescent="0.3">
      <c r="A1980" t="s">
        <v>102</v>
      </c>
      <c r="B1980">
        <v>1</v>
      </c>
      <c r="C1980">
        <f t="shared" si="60"/>
        <v>1</v>
      </c>
      <c r="D1980" t="str">
        <f t="shared" si="61"/>
        <v>Suez Intake &amp; P Stations-ABB supply1</v>
      </c>
      <c r="E1980">
        <v>5134498.57</v>
      </c>
    </row>
    <row r="1981" spans="1:5" x14ac:dyDescent="0.3">
      <c r="A1981" t="s">
        <v>102</v>
      </c>
      <c r="B1981">
        <v>2</v>
      </c>
      <c r="C1981">
        <f t="shared" si="60"/>
        <v>2</v>
      </c>
      <c r="D1981" t="str">
        <f t="shared" si="61"/>
        <v>Suez Intake &amp; P Stations-ABB supply2</v>
      </c>
      <c r="E1981">
        <v>7437727.8200000003</v>
      </c>
    </row>
    <row r="1982" spans="1:5" x14ac:dyDescent="0.3">
      <c r="A1982" t="s">
        <v>102</v>
      </c>
      <c r="B1982">
        <v>3</v>
      </c>
      <c r="C1982">
        <f t="shared" si="60"/>
        <v>3</v>
      </c>
      <c r="D1982" t="str">
        <f t="shared" si="61"/>
        <v>Suez Intake &amp; P Stations-ABB supply3</v>
      </c>
      <c r="E1982">
        <v>814872.95</v>
      </c>
    </row>
    <row r="1983" spans="1:5" x14ac:dyDescent="0.3">
      <c r="A1983" t="s">
        <v>102</v>
      </c>
      <c r="B1983">
        <v>4</v>
      </c>
      <c r="C1983">
        <f t="shared" si="60"/>
        <v>4</v>
      </c>
      <c r="D1983" t="str">
        <f t="shared" si="61"/>
        <v>Suez Intake &amp; P Stations-ABB supply4</v>
      </c>
      <c r="E1983">
        <v>3667977.98</v>
      </c>
    </row>
    <row r="1984" spans="1:5" x14ac:dyDescent="0.3">
      <c r="A1984" t="s">
        <v>102</v>
      </c>
      <c r="B1984">
        <v>8</v>
      </c>
      <c r="C1984">
        <f t="shared" si="60"/>
        <v>8</v>
      </c>
      <c r="D1984" t="str">
        <f t="shared" si="61"/>
        <v>Suez Intake &amp; P Stations-ABB supply8</v>
      </c>
      <c r="E1984">
        <v>1.0000000000000001E-5</v>
      </c>
    </row>
    <row r="1985" spans="1:5" x14ac:dyDescent="0.3">
      <c r="A1985" t="s">
        <v>225</v>
      </c>
      <c r="B1985">
        <v>1</v>
      </c>
      <c r="C1985">
        <f t="shared" si="60"/>
        <v>1</v>
      </c>
      <c r="D1985" t="str">
        <f t="shared" si="61"/>
        <v>Suez Intake &amp; P Stations-ABB-Escalation1</v>
      </c>
      <c r="E1985">
        <v>35028257.789999999</v>
      </c>
    </row>
    <row r="1986" spans="1:5" x14ac:dyDescent="0.3">
      <c r="A1986" t="s">
        <v>225</v>
      </c>
      <c r="B1986">
        <v>2</v>
      </c>
      <c r="C1986">
        <f t="shared" si="60"/>
        <v>2</v>
      </c>
      <c r="D1986" t="str">
        <f t="shared" si="61"/>
        <v>Suez Intake &amp; P Stations-ABB-Escalation2</v>
      </c>
      <c r="E1986">
        <v>7725580.3399999999</v>
      </c>
    </row>
    <row r="1987" spans="1:5" x14ac:dyDescent="0.3">
      <c r="A1987" t="s">
        <v>111</v>
      </c>
      <c r="B1987">
        <v>1</v>
      </c>
      <c r="C1987">
        <f t="shared" ref="C1987:C2049" si="62">ROUNDDOWN(B1987,0)</f>
        <v>1</v>
      </c>
      <c r="D1987" t="str">
        <f t="shared" ref="D1987:D2049" si="63">A1987&amp;C1987</f>
        <v>Suez Intake &amp; P Stations-SSC apply1</v>
      </c>
      <c r="E1987">
        <v>1102291.6200000001</v>
      </c>
    </row>
    <row r="1988" spans="1:5" x14ac:dyDescent="0.3">
      <c r="A1988" t="s">
        <v>111</v>
      </c>
      <c r="B1988">
        <v>2</v>
      </c>
      <c r="C1988">
        <f t="shared" si="62"/>
        <v>2</v>
      </c>
      <c r="D1988" t="str">
        <f t="shared" si="63"/>
        <v>Suez Intake &amp; P Stations-SSC apply2</v>
      </c>
      <c r="E1988">
        <v>3020707.78</v>
      </c>
    </row>
    <row r="1989" spans="1:5" x14ac:dyDescent="0.3">
      <c r="A1989" t="s">
        <v>111</v>
      </c>
      <c r="B1989">
        <v>3</v>
      </c>
      <c r="C1989">
        <f t="shared" si="62"/>
        <v>3</v>
      </c>
      <c r="D1989" t="str">
        <f t="shared" si="63"/>
        <v>Suez Intake &amp; P Stations-SSC apply3</v>
      </c>
      <c r="E1989">
        <v>772824.19236835896</v>
      </c>
    </row>
    <row r="1990" spans="1:5" x14ac:dyDescent="0.3">
      <c r="A1990" t="s">
        <v>111</v>
      </c>
      <c r="B1990">
        <v>8</v>
      </c>
      <c r="C1990">
        <f t="shared" si="62"/>
        <v>8</v>
      </c>
      <c r="D1990" t="str">
        <f t="shared" si="63"/>
        <v>Suez Intake &amp; P Stations-SSC apply8</v>
      </c>
      <c r="E1990">
        <v>1886891.07</v>
      </c>
    </row>
    <row r="1991" spans="1:5" x14ac:dyDescent="0.3">
      <c r="A1991" t="s">
        <v>101</v>
      </c>
      <c r="B1991">
        <v>1</v>
      </c>
      <c r="C1991">
        <f t="shared" si="62"/>
        <v>1</v>
      </c>
      <c r="D1991" t="str">
        <f t="shared" si="63"/>
        <v>Suez Intake &amp; P Stations-SSC supply1</v>
      </c>
      <c r="E1991">
        <v>8726326.4199999999</v>
      </c>
    </row>
    <row r="1992" spans="1:5" x14ac:dyDescent="0.3">
      <c r="A1992" t="s">
        <v>101</v>
      </c>
      <c r="B1992">
        <v>2</v>
      </c>
      <c r="C1992">
        <f t="shared" si="62"/>
        <v>2</v>
      </c>
      <c r="D1992" t="str">
        <f t="shared" si="63"/>
        <v>Suez Intake &amp; P Stations-SSC supply2</v>
      </c>
      <c r="E1992">
        <v>3190893.09</v>
      </c>
    </row>
    <row r="1993" spans="1:5" x14ac:dyDescent="0.3">
      <c r="A1993" t="s">
        <v>101</v>
      </c>
      <c r="B1993">
        <v>3</v>
      </c>
      <c r="C1993">
        <f t="shared" si="62"/>
        <v>3</v>
      </c>
      <c r="D1993" t="str">
        <f t="shared" si="63"/>
        <v>Suez Intake &amp; P Stations-SSC supply3</v>
      </c>
      <c r="E1993">
        <v>283552.06</v>
      </c>
    </row>
    <row r="1994" spans="1:5" x14ac:dyDescent="0.3">
      <c r="A1994" t="s">
        <v>101</v>
      </c>
      <c r="B1994">
        <v>4</v>
      </c>
      <c r="C1994">
        <f t="shared" si="62"/>
        <v>4</v>
      </c>
      <c r="D1994" t="str">
        <f t="shared" si="63"/>
        <v>Suez Intake &amp; P Stations-SSC supply4</v>
      </c>
      <c r="E1994">
        <v>1.0000000000000001E-5</v>
      </c>
    </row>
    <row r="1995" spans="1:5" x14ac:dyDescent="0.3">
      <c r="A1995" t="s">
        <v>260</v>
      </c>
      <c r="B1995">
        <v>1</v>
      </c>
      <c r="C1995">
        <f t="shared" si="62"/>
        <v>1</v>
      </c>
      <c r="D1995" t="str">
        <f t="shared" si="63"/>
        <v>Suez Steel Intake &amp; P Stations1</v>
      </c>
      <c r="E1995">
        <v>19045714</v>
      </c>
    </row>
    <row r="1996" spans="1:5" x14ac:dyDescent="0.3">
      <c r="A1996" t="s">
        <v>260</v>
      </c>
      <c r="B1996">
        <v>2</v>
      </c>
      <c r="C1996">
        <f t="shared" si="62"/>
        <v>2</v>
      </c>
      <c r="D1996" t="str">
        <f t="shared" si="63"/>
        <v>Suez Steel Intake &amp; P Stations2</v>
      </c>
      <c r="E1996">
        <v>28804143</v>
      </c>
    </row>
    <row r="1997" spans="1:5" x14ac:dyDescent="0.3">
      <c r="A1997" t="s">
        <v>260</v>
      </c>
      <c r="B1997">
        <v>3</v>
      </c>
      <c r="C1997">
        <f t="shared" si="62"/>
        <v>3</v>
      </c>
      <c r="D1997" t="str">
        <f t="shared" si="63"/>
        <v>Suez Steel Intake &amp; P Stations3</v>
      </c>
      <c r="E1997">
        <v>25468559.949999999</v>
      </c>
    </row>
    <row r="1998" spans="1:5" x14ac:dyDescent="0.3">
      <c r="A1998" t="s">
        <v>261</v>
      </c>
      <c r="B1998">
        <v>1</v>
      </c>
      <c r="C1998">
        <f t="shared" si="62"/>
        <v>1</v>
      </c>
      <c r="D1998" t="str">
        <f t="shared" si="63"/>
        <v>Suez Steel-Al Baraka1</v>
      </c>
      <c r="E1998">
        <v>19326786</v>
      </c>
    </row>
    <row r="1999" spans="1:5" x14ac:dyDescent="0.3">
      <c r="A1999" t="s">
        <v>262</v>
      </c>
      <c r="B1999">
        <v>1</v>
      </c>
      <c r="C1999">
        <f t="shared" si="62"/>
        <v>1</v>
      </c>
      <c r="D1999" t="str">
        <f t="shared" si="63"/>
        <v>Suez Steel-Gas Station1</v>
      </c>
      <c r="E1999">
        <v>5014142.0999999996</v>
      </c>
    </row>
    <row r="2000" spans="1:5" x14ac:dyDescent="0.3">
      <c r="A2000" t="s">
        <v>138</v>
      </c>
      <c r="B2000">
        <v>1</v>
      </c>
      <c r="C2000">
        <f t="shared" si="62"/>
        <v>1</v>
      </c>
      <c r="D2000" t="str">
        <f t="shared" si="63"/>
        <v>SVC1</v>
      </c>
      <c r="E2000">
        <v>2216581.5616000001</v>
      </c>
    </row>
    <row r="2001" spans="1:5" x14ac:dyDescent="0.3">
      <c r="A2001" t="s">
        <v>138</v>
      </c>
      <c r="B2001">
        <v>1</v>
      </c>
      <c r="C2001">
        <f t="shared" si="62"/>
        <v>1</v>
      </c>
      <c r="D2001" t="str">
        <f t="shared" si="63"/>
        <v>SVC1</v>
      </c>
      <c r="E2001">
        <v>1158731.1000000001</v>
      </c>
    </row>
    <row r="2002" spans="1:5" x14ac:dyDescent="0.3">
      <c r="A2002" t="s">
        <v>11</v>
      </c>
      <c r="B2002">
        <v>25</v>
      </c>
      <c r="C2002">
        <f t="shared" si="62"/>
        <v>25</v>
      </c>
      <c r="D2002" t="str">
        <f t="shared" si="63"/>
        <v>Uptown PK #5325</v>
      </c>
      <c r="E2002">
        <v>12009168.609999999</v>
      </c>
    </row>
    <row r="2003" spans="1:5" x14ac:dyDescent="0.3">
      <c r="A2003" t="s">
        <v>11</v>
      </c>
      <c r="B2003">
        <v>26</v>
      </c>
      <c r="C2003">
        <f t="shared" si="62"/>
        <v>26</v>
      </c>
      <c r="D2003" t="str">
        <f t="shared" si="63"/>
        <v>Uptown PK #5326</v>
      </c>
      <c r="E2003">
        <v>13124888.109999999</v>
      </c>
    </row>
    <row r="2004" spans="1:5" x14ac:dyDescent="0.3">
      <c r="A2004" t="s">
        <v>11</v>
      </c>
      <c r="B2004">
        <v>27</v>
      </c>
      <c r="C2004">
        <f t="shared" si="62"/>
        <v>27</v>
      </c>
      <c r="D2004" t="str">
        <f t="shared" si="63"/>
        <v>Uptown PK #5327</v>
      </c>
      <c r="E2004">
        <v>9593936.7945266366</v>
      </c>
    </row>
    <row r="2005" spans="1:5" x14ac:dyDescent="0.3">
      <c r="A2005" t="s">
        <v>11</v>
      </c>
      <c r="B2005">
        <v>28</v>
      </c>
      <c r="C2005">
        <f t="shared" si="62"/>
        <v>28</v>
      </c>
      <c r="D2005" t="str">
        <f t="shared" si="63"/>
        <v>Uptown PK #5328</v>
      </c>
      <c r="E2005">
        <v>13320601.43</v>
      </c>
    </row>
    <row r="2006" spans="1:5" x14ac:dyDescent="0.3">
      <c r="A2006" t="s">
        <v>11</v>
      </c>
      <c r="B2006">
        <v>29</v>
      </c>
      <c r="C2006">
        <f t="shared" si="62"/>
        <v>29</v>
      </c>
      <c r="D2006" t="str">
        <f t="shared" si="63"/>
        <v>Uptown PK #5329</v>
      </c>
      <c r="E2006">
        <v>10942287.560000001</v>
      </c>
    </row>
    <row r="2007" spans="1:5" x14ac:dyDescent="0.3">
      <c r="A2007" t="s">
        <v>11</v>
      </c>
      <c r="B2007">
        <v>30</v>
      </c>
      <c r="C2007">
        <f t="shared" si="62"/>
        <v>30</v>
      </c>
      <c r="D2007" t="str">
        <f t="shared" si="63"/>
        <v>Uptown PK #5330</v>
      </c>
      <c r="E2007">
        <v>11348802.26</v>
      </c>
    </row>
    <row r="2008" spans="1:5" x14ac:dyDescent="0.3">
      <c r="A2008" t="s">
        <v>11</v>
      </c>
      <c r="B2008">
        <v>31</v>
      </c>
      <c r="C2008">
        <f t="shared" si="62"/>
        <v>31</v>
      </c>
      <c r="D2008" t="str">
        <f t="shared" si="63"/>
        <v>Uptown PK #5331</v>
      </c>
      <c r="E2008">
        <v>7033824.8300000001</v>
      </c>
    </row>
    <row r="2009" spans="1:5" x14ac:dyDescent="0.3">
      <c r="A2009" t="s">
        <v>11</v>
      </c>
      <c r="B2009">
        <v>32</v>
      </c>
      <c r="C2009">
        <f t="shared" si="62"/>
        <v>32</v>
      </c>
      <c r="D2009" t="str">
        <f t="shared" si="63"/>
        <v>Uptown PK #5332</v>
      </c>
      <c r="E2009">
        <v>2358051.13</v>
      </c>
    </row>
    <row r="2010" spans="1:5" x14ac:dyDescent="0.3">
      <c r="A2010" t="s">
        <v>11</v>
      </c>
      <c r="B2010">
        <v>33</v>
      </c>
      <c r="C2010">
        <f t="shared" si="62"/>
        <v>33</v>
      </c>
      <c r="D2010" t="str">
        <f t="shared" si="63"/>
        <v>Uptown PK #5333</v>
      </c>
      <c r="E2010">
        <v>2690853.59</v>
      </c>
    </row>
    <row r="2011" spans="1:5" x14ac:dyDescent="0.3">
      <c r="A2011" t="s">
        <v>11</v>
      </c>
      <c r="B2011">
        <v>34</v>
      </c>
      <c r="C2011">
        <f t="shared" si="62"/>
        <v>34</v>
      </c>
      <c r="D2011" t="str">
        <f t="shared" si="63"/>
        <v>Uptown PK #5334</v>
      </c>
      <c r="E2011">
        <v>1431626.0807167888</v>
      </c>
    </row>
    <row r="2012" spans="1:5" x14ac:dyDescent="0.3">
      <c r="A2012" t="s">
        <v>11</v>
      </c>
      <c r="B2012">
        <v>35</v>
      </c>
      <c r="C2012">
        <f t="shared" si="62"/>
        <v>35</v>
      </c>
      <c r="D2012" t="str">
        <f t="shared" si="63"/>
        <v>Uptown PK #5335</v>
      </c>
      <c r="E2012">
        <v>2466454.7599999998</v>
      </c>
    </row>
    <row r="2013" spans="1:5" x14ac:dyDescent="0.3">
      <c r="A2013" t="s">
        <v>11</v>
      </c>
      <c r="B2013">
        <v>36</v>
      </c>
      <c r="C2013">
        <f t="shared" si="62"/>
        <v>36</v>
      </c>
      <c r="D2013" t="str">
        <f t="shared" si="63"/>
        <v>Uptown PK #5336</v>
      </c>
      <c r="E2013">
        <v>2490213.39</v>
      </c>
    </row>
    <row r="2014" spans="1:5" x14ac:dyDescent="0.3">
      <c r="A2014" t="s">
        <v>11</v>
      </c>
      <c r="B2014">
        <v>37</v>
      </c>
      <c r="C2014">
        <f t="shared" si="62"/>
        <v>37</v>
      </c>
      <c r="D2014" t="str">
        <f t="shared" si="63"/>
        <v>Uptown PK #5337</v>
      </c>
      <c r="E2014">
        <v>1746850.68</v>
      </c>
    </row>
    <row r="2015" spans="1:5" x14ac:dyDescent="0.3">
      <c r="A2015" t="s">
        <v>11</v>
      </c>
      <c r="B2015">
        <v>38</v>
      </c>
      <c r="C2015">
        <f t="shared" si="62"/>
        <v>38</v>
      </c>
      <c r="D2015" t="str">
        <f t="shared" si="63"/>
        <v>Uptown PK #5338</v>
      </c>
      <c r="E2015">
        <v>1902092.11</v>
      </c>
    </row>
    <row r="2016" spans="1:5" x14ac:dyDescent="0.3">
      <c r="A2016" t="s">
        <v>11</v>
      </c>
      <c r="B2016">
        <v>39</v>
      </c>
      <c r="C2016">
        <f t="shared" si="62"/>
        <v>39</v>
      </c>
      <c r="D2016" t="str">
        <f t="shared" si="63"/>
        <v>Uptown PK #5339</v>
      </c>
      <c r="E2016">
        <v>943725.79</v>
      </c>
    </row>
    <row r="2017" spans="1:5" x14ac:dyDescent="0.3">
      <c r="A2017" t="s">
        <v>11</v>
      </c>
      <c r="B2017">
        <v>40</v>
      </c>
      <c r="C2017">
        <f t="shared" si="62"/>
        <v>40</v>
      </c>
      <c r="D2017" t="str">
        <f t="shared" si="63"/>
        <v>Uptown PK #5340</v>
      </c>
      <c r="E2017">
        <v>1435222.17</v>
      </c>
    </row>
    <row r="2018" spans="1:5" x14ac:dyDescent="0.3">
      <c r="A2018" t="s">
        <v>11</v>
      </c>
      <c r="B2018">
        <v>41</v>
      </c>
      <c r="C2018">
        <f t="shared" si="62"/>
        <v>41</v>
      </c>
      <c r="D2018" t="str">
        <f t="shared" si="63"/>
        <v>Uptown PK #5341</v>
      </c>
      <c r="E2018">
        <v>4202366.45</v>
      </c>
    </row>
    <row r="2019" spans="1:5" x14ac:dyDescent="0.3">
      <c r="A2019" t="s">
        <v>11</v>
      </c>
      <c r="B2019">
        <v>42</v>
      </c>
      <c r="C2019">
        <f t="shared" si="62"/>
        <v>42</v>
      </c>
      <c r="D2019" t="str">
        <f t="shared" si="63"/>
        <v>Uptown PK #5342</v>
      </c>
      <c r="E2019">
        <v>1380970.95</v>
      </c>
    </row>
    <row r="2020" spans="1:5" x14ac:dyDescent="0.3">
      <c r="A2020" t="s">
        <v>11</v>
      </c>
      <c r="B2020">
        <v>43</v>
      </c>
      <c r="C2020">
        <f t="shared" si="62"/>
        <v>43</v>
      </c>
      <c r="D2020" t="str">
        <f t="shared" si="63"/>
        <v>Uptown PK #5343</v>
      </c>
      <c r="E2020">
        <v>4834138.97</v>
      </c>
    </row>
    <row r="2021" spans="1:5" x14ac:dyDescent="0.3">
      <c r="A2021" t="s">
        <v>10</v>
      </c>
      <c r="B2021">
        <v>7</v>
      </c>
      <c r="C2021">
        <f t="shared" si="62"/>
        <v>7</v>
      </c>
      <c r="D2021" t="str">
        <f t="shared" si="63"/>
        <v>Uptown PK #627</v>
      </c>
      <c r="E2021">
        <v>1684908.09</v>
      </c>
    </row>
    <row r="2022" spans="1:5" x14ac:dyDescent="0.3">
      <c r="A2022" t="s">
        <v>10</v>
      </c>
      <c r="B2022">
        <v>8</v>
      </c>
      <c r="C2022">
        <f t="shared" si="62"/>
        <v>8</v>
      </c>
      <c r="D2022" t="str">
        <f t="shared" si="63"/>
        <v>Uptown PK #628</v>
      </c>
      <c r="E2022">
        <v>2970870.89</v>
      </c>
    </row>
    <row r="2023" spans="1:5" x14ac:dyDescent="0.3">
      <c r="A2023" t="s">
        <v>10</v>
      </c>
      <c r="B2023">
        <v>9</v>
      </c>
      <c r="C2023">
        <f t="shared" si="62"/>
        <v>9</v>
      </c>
      <c r="D2023" t="str">
        <f t="shared" si="63"/>
        <v>Uptown PK #629</v>
      </c>
      <c r="E2023">
        <v>2124952.16</v>
      </c>
    </row>
    <row r="2024" spans="1:5" x14ac:dyDescent="0.3">
      <c r="A2024" t="s">
        <v>10</v>
      </c>
      <c r="B2024">
        <v>10</v>
      </c>
      <c r="C2024">
        <f t="shared" si="62"/>
        <v>10</v>
      </c>
      <c r="D2024" t="str">
        <f t="shared" si="63"/>
        <v>Uptown PK #6210</v>
      </c>
      <c r="E2024">
        <v>2207449.91</v>
      </c>
    </row>
    <row r="2025" spans="1:5" x14ac:dyDescent="0.3">
      <c r="A2025" t="s">
        <v>10</v>
      </c>
      <c r="B2025">
        <v>11</v>
      </c>
      <c r="C2025">
        <f t="shared" si="62"/>
        <v>11</v>
      </c>
      <c r="D2025" t="str">
        <f t="shared" si="63"/>
        <v>Uptown PK #6211</v>
      </c>
      <c r="E2025">
        <v>1524280.94</v>
      </c>
    </row>
    <row r="2026" spans="1:5" x14ac:dyDescent="0.3">
      <c r="A2026" t="s">
        <v>10</v>
      </c>
      <c r="B2026">
        <v>12</v>
      </c>
      <c r="C2026">
        <f t="shared" si="62"/>
        <v>12</v>
      </c>
      <c r="D2026" t="str">
        <f t="shared" si="63"/>
        <v>Uptown PK #6212</v>
      </c>
      <c r="E2026">
        <v>1565019.14</v>
      </c>
    </row>
    <row r="2027" spans="1:5" x14ac:dyDescent="0.3">
      <c r="A2027" t="s">
        <v>10</v>
      </c>
      <c r="B2027">
        <v>13</v>
      </c>
      <c r="C2027">
        <f t="shared" si="62"/>
        <v>13</v>
      </c>
      <c r="D2027" t="str">
        <f t="shared" si="63"/>
        <v>Uptown PK #6213</v>
      </c>
      <c r="E2027">
        <v>2219134.0299999998</v>
      </c>
    </row>
    <row r="2028" spans="1:5" x14ac:dyDescent="0.3">
      <c r="A2028" t="s">
        <v>10</v>
      </c>
      <c r="B2028">
        <v>14</v>
      </c>
      <c r="C2028">
        <f t="shared" si="62"/>
        <v>14</v>
      </c>
      <c r="D2028" t="str">
        <f t="shared" si="63"/>
        <v>Uptown PK #6214</v>
      </c>
      <c r="E2028">
        <v>854854.29</v>
      </c>
    </row>
    <row r="2029" spans="1:5" x14ac:dyDescent="0.3">
      <c r="A2029" t="s">
        <v>10</v>
      </c>
      <c r="B2029">
        <v>15</v>
      </c>
      <c r="C2029">
        <f t="shared" si="62"/>
        <v>15</v>
      </c>
      <c r="D2029" t="str">
        <f t="shared" si="63"/>
        <v>Uptown PK #6215</v>
      </c>
      <c r="E2029">
        <v>2299870.9900000002</v>
      </c>
    </row>
    <row r="2030" spans="1:5" x14ac:dyDescent="0.3">
      <c r="A2030" t="s">
        <v>10</v>
      </c>
      <c r="B2030">
        <v>16</v>
      </c>
      <c r="C2030">
        <f t="shared" si="62"/>
        <v>16</v>
      </c>
      <c r="D2030" t="str">
        <f t="shared" si="63"/>
        <v>Uptown PK #6216</v>
      </c>
      <c r="E2030">
        <v>931895.88</v>
      </c>
    </row>
    <row r="2031" spans="1:5" x14ac:dyDescent="0.3">
      <c r="A2031" t="s">
        <v>10</v>
      </c>
      <c r="B2031">
        <v>17</v>
      </c>
      <c r="C2031">
        <f t="shared" si="62"/>
        <v>17</v>
      </c>
      <c r="D2031" t="str">
        <f t="shared" si="63"/>
        <v>Uptown PK #6217</v>
      </c>
      <c r="E2031">
        <v>419078.79</v>
      </c>
    </row>
    <row r="2032" spans="1:5" x14ac:dyDescent="0.3">
      <c r="A2032" t="s">
        <v>10</v>
      </c>
      <c r="B2032">
        <v>18</v>
      </c>
      <c r="C2032">
        <f t="shared" si="62"/>
        <v>18</v>
      </c>
      <c r="D2032" t="str">
        <f t="shared" si="63"/>
        <v>Uptown PK #6218</v>
      </c>
      <c r="E2032">
        <v>864260.36</v>
      </c>
    </row>
    <row r="2033" spans="1:5" x14ac:dyDescent="0.3">
      <c r="A2033" t="s">
        <v>10</v>
      </c>
      <c r="B2033">
        <v>19</v>
      </c>
      <c r="C2033">
        <f t="shared" si="62"/>
        <v>19</v>
      </c>
      <c r="D2033" t="str">
        <f t="shared" si="63"/>
        <v>Uptown PK #6219</v>
      </c>
      <c r="E2033">
        <v>1416810.93</v>
      </c>
    </row>
    <row r="2034" spans="1:5" x14ac:dyDescent="0.3">
      <c r="A2034" t="s">
        <v>162</v>
      </c>
      <c r="B2034">
        <v>17</v>
      </c>
      <c r="C2034">
        <f t="shared" si="62"/>
        <v>17</v>
      </c>
      <c r="D2034" t="str">
        <f t="shared" si="63"/>
        <v>Uptown PK #62 - Retention17</v>
      </c>
      <c r="E2034">
        <v>148822.85999999999</v>
      </c>
    </row>
    <row r="2035" spans="1:5" x14ac:dyDescent="0.3">
      <c r="A2035" t="s">
        <v>162</v>
      </c>
      <c r="B2035">
        <v>18</v>
      </c>
      <c r="C2035">
        <f t="shared" si="62"/>
        <v>18</v>
      </c>
      <c r="D2035" t="str">
        <f t="shared" si="63"/>
        <v>Uptown PK #62 - Retention18</v>
      </c>
      <c r="E2035">
        <v>504922.64</v>
      </c>
    </row>
    <row r="2036" spans="1:5" x14ac:dyDescent="0.3">
      <c r="A2036" t="s">
        <v>105</v>
      </c>
      <c r="B2036">
        <v>1</v>
      </c>
      <c r="C2036">
        <f t="shared" si="62"/>
        <v>1</v>
      </c>
      <c r="D2036" t="str">
        <f t="shared" si="63"/>
        <v>Wady Halfa1</v>
      </c>
      <c r="E2036">
        <v>22733360.899999999</v>
      </c>
    </row>
    <row r="2037" spans="1:5" x14ac:dyDescent="0.3">
      <c r="A2037" t="s">
        <v>105</v>
      </c>
      <c r="B2037">
        <v>2</v>
      </c>
      <c r="C2037">
        <f t="shared" si="62"/>
        <v>2</v>
      </c>
      <c r="D2037" t="str">
        <f t="shared" si="63"/>
        <v>Wady Halfa2</v>
      </c>
      <c r="E2037">
        <v>8196261.8499999996</v>
      </c>
    </row>
    <row r="2038" spans="1:5" x14ac:dyDescent="0.3">
      <c r="A2038" t="s">
        <v>105</v>
      </c>
      <c r="B2038">
        <v>3</v>
      </c>
      <c r="C2038">
        <f t="shared" si="62"/>
        <v>3</v>
      </c>
      <c r="D2038" t="str">
        <f t="shared" si="63"/>
        <v>Wady Halfa3</v>
      </c>
      <c r="E2038">
        <v>2807166.9</v>
      </c>
    </row>
    <row r="2039" spans="1:5" x14ac:dyDescent="0.3">
      <c r="A2039" t="s">
        <v>105</v>
      </c>
      <c r="B2039">
        <v>4</v>
      </c>
      <c r="C2039">
        <f t="shared" si="62"/>
        <v>4</v>
      </c>
      <c r="D2039" t="str">
        <f t="shared" si="63"/>
        <v>Wady Halfa4</v>
      </c>
      <c r="E2039">
        <v>3015154.3</v>
      </c>
    </row>
    <row r="2040" spans="1:5" x14ac:dyDescent="0.3">
      <c r="A2040" t="s">
        <v>105</v>
      </c>
      <c r="B2040">
        <v>5</v>
      </c>
      <c r="C2040">
        <f t="shared" si="62"/>
        <v>5</v>
      </c>
      <c r="D2040" t="str">
        <f t="shared" si="63"/>
        <v>Wady Halfa5</v>
      </c>
      <c r="E2040">
        <v>2984537.1</v>
      </c>
    </row>
    <row r="2041" spans="1:5" x14ac:dyDescent="0.3">
      <c r="A2041" t="s">
        <v>105</v>
      </c>
      <c r="B2041">
        <v>1</v>
      </c>
      <c r="C2041">
        <f t="shared" si="62"/>
        <v>1</v>
      </c>
      <c r="D2041" t="str">
        <f t="shared" si="63"/>
        <v>Wady Halfa1</v>
      </c>
      <c r="E2041">
        <v>19000000</v>
      </c>
    </row>
    <row r="2042" spans="1:5" x14ac:dyDescent="0.3">
      <c r="A2042" t="s">
        <v>105</v>
      </c>
      <c r="B2042">
        <v>2</v>
      </c>
      <c r="C2042">
        <f t="shared" si="62"/>
        <v>2</v>
      </c>
      <c r="D2042" t="str">
        <f t="shared" si="63"/>
        <v>Wady Halfa2</v>
      </c>
      <c r="E2042">
        <v>11000000</v>
      </c>
    </row>
    <row r="2043" spans="1:5" x14ac:dyDescent="0.3">
      <c r="A2043" t="s">
        <v>213</v>
      </c>
      <c r="B2043">
        <v>1</v>
      </c>
      <c r="C2043">
        <f t="shared" si="62"/>
        <v>1</v>
      </c>
      <c r="D2043" t="str">
        <f t="shared" si="63"/>
        <v>Wady Halfa - Escalation Claim1</v>
      </c>
      <c r="E2043">
        <v>14076920.26</v>
      </c>
    </row>
    <row r="2044" spans="1:5" x14ac:dyDescent="0.3">
      <c r="A2044" t="s">
        <v>213</v>
      </c>
      <c r="B2044">
        <v>2</v>
      </c>
      <c r="C2044">
        <f t="shared" si="62"/>
        <v>2</v>
      </c>
      <c r="D2044" t="str">
        <f t="shared" si="63"/>
        <v>Wady Halfa - Escalation Claim2</v>
      </c>
      <c r="E2044">
        <v>10413528.42</v>
      </c>
    </row>
    <row r="2045" spans="1:5" x14ac:dyDescent="0.3">
      <c r="A2045" t="s">
        <v>223</v>
      </c>
      <c r="B2045">
        <v>1</v>
      </c>
      <c r="C2045">
        <f t="shared" si="62"/>
        <v>1</v>
      </c>
      <c r="D2045" t="str">
        <f t="shared" si="63"/>
        <v>Wady Halfa - Stoppage Period1</v>
      </c>
      <c r="E2045">
        <v>8364831</v>
      </c>
    </row>
    <row r="2046" spans="1:5" x14ac:dyDescent="0.3">
      <c r="A2046" t="s">
        <v>113</v>
      </c>
      <c r="B2046">
        <v>1</v>
      </c>
      <c r="C2046">
        <f t="shared" si="62"/>
        <v>1</v>
      </c>
      <c r="D2046" t="str">
        <f t="shared" si="63"/>
        <v>Western Fence1</v>
      </c>
      <c r="E2046">
        <v>418218.39</v>
      </c>
    </row>
    <row r="2047" spans="1:5" x14ac:dyDescent="0.3">
      <c r="A2047" t="s">
        <v>224</v>
      </c>
      <c r="B2047">
        <v>1</v>
      </c>
      <c r="C2047">
        <f t="shared" si="62"/>
        <v>1</v>
      </c>
      <c r="D2047" t="str">
        <f t="shared" si="63"/>
        <v>Western Fence-PO1</v>
      </c>
      <c r="E2047">
        <v>5200000</v>
      </c>
    </row>
    <row r="2048" spans="1:5" x14ac:dyDescent="0.3">
      <c r="A2048" t="s">
        <v>47</v>
      </c>
      <c r="B2048">
        <v>1</v>
      </c>
      <c r="C2048">
        <f t="shared" si="62"/>
        <v>1</v>
      </c>
      <c r="D2048" t="str">
        <f t="shared" si="63"/>
        <v>Zayed Park1</v>
      </c>
      <c r="E2048">
        <v>505797</v>
      </c>
    </row>
    <row r="2049" spans="1:5" x14ac:dyDescent="0.3">
      <c r="A2049" t="s">
        <v>47</v>
      </c>
      <c r="B2049">
        <v>2</v>
      </c>
      <c r="C2049">
        <f t="shared" si="62"/>
        <v>2</v>
      </c>
      <c r="D2049" t="str">
        <f t="shared" si="63"/>
        <v>Zayed Park2</v>
      </c>
      <c r="E2049">
        <v>264423.21000000002</v>
      </c>
    </row>
  </sheetData>
  <autoFilter ref="A1:E2049" xr:uid="{61092535-BC10-4F6B-B28D-D2B631EA40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eslam.data</vt:lpstr>
      <vt:lpstr>collection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2024-12-12T11:37:55Z</dcterms:created>
  <dcterms:modified xsi:type="dcterms:W3CDTF">2024-12-12T13:30:16Z</dcterms:modified>
</cp:coreProperties>
</file>