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watkins_nealson_epa_gov/Documents/Desktop/"/>
    </mc:Choice>
  </mc:AlternateContent>
  <xr:revisionPtr revIDLastSave="1" documentId="8_{940A93B9-10C6-4D46-AF6A-D9FC474ACC4F}" xr6:coauthVersionLast="47" xr6:coauthVersionMax="47" xr10:uidLastSave="{760A5CCE-768E-42EA-8792-A4EACB8E588C}"/>
  <bookViews>
    <workbookView xWindow="28680" yWindow="-120" windowWidth="29040" windowHeight="15840" xr2:uid="{3A2C8C11-932D-4393-9772-0B129DE8AB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5" i="1" l="1"/>
  <c r="N84" i="1"/>
  <c r="N83" i="1"/>
  <c r="N82" i="1"/>
  <c r="N81" i="1"/>
  <c r="N76" i="1"/>
  <c r="N75" i="1"/>
  <c r="N74" i="1"/>
  <c r="N73" i="1"/>
  <c r="N72" i="1"/>
  <c r="N71" i="1"/>
  <c r="N70" i="1"/>
  <c r="N69" i="1"/>
  <c r="N68" i="1"/>
  <c r="N65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8" i="1"/>
  <c r="N7" i="1"/>
  <c r="N6" i="1"/>
  <c r="N5" i="1"/>
  <c r="N4" i="1"/>
  <c r="N3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tc={80F7D1F4-D847-49F6-B947-34DEE81664BF}</author>
  </authors>
  <commentList>
    <comment ref="Z35" authorId="0" shapeId="0" xr:uid="{80F7D1F4-D847-49F6-B947-34DEE81664BF}">
      <text>
        <t>[Threaded comment]
Your version of Excel allows you to read this threaded comment; however, any edits to it will get removed if the file is opened in a newer version of Excel. Learn more: https://go.microsoft.com/fwlink/?linkid=870924
Comment:
    FEM stop date 12/31/2020; reported to poc 2 without an end date; contacted the agency to change/update this in AQS;</t>
      </text>
    </comment>
  </commentList>
</comments>
</file>

<file path=xl/sharedStrings.xml><?xml version="1.0" encoding="utf-8"?>
<sst xmlns="http://schemas.openxmlformats.org/spreadsheetml/2006/main" count="868" uniqueCount="526">
  <si>
    <t>CBSA Full Name</t>
  </si>
  <si>
    <t>RO</t>
  </si>
  <si>
    <t>Population 2015</t>
  </si>
  <si>
    <t>Population 2020</t>
  </si>
  <si>
    <t>State</t>
  </si>
  <si>
    <t>County</t>
  </si>
  <si>
    <t>City</t>
  </si>
  <si>
    <t>Local Site Name</t>
  </si>
  <si>
    <t>AQS ID</t>
  </si>
  <si>
    <t>Latitude</t>
  </si>
  <si>
    <t>Longitude</t>
  </si>
  <si>
    <t>Target Road</t>
  </si>
  <si>
    <t>Recent (&gt;2016) HPMS AADT</t>
  </si>
  <si>
    <t>Recent (&gt;2016) Est. FE-AADT</t>
  </si>
  <si>
    <t>Orig. AADT (2012-2015)</t>
  </si>
  <si>
    <t>Orig. AADT Rank in CBSA</t>
  </si>
  <si>
    <t>Orig. FE-AADT</t>
  </si>
  <si>
    <t>Orig. FE-AADT Rank in CBSA</t>
  </si>
  <si>
    <t>Distance to nearest road travel feature (m)</t>
  </si>
  <si>
    <t>Distance to nearest mainline (m)</t>
  </si>
  <si>
    <t>NO2 Probe  Height (m)</t>
  </si>
  <si>
    <t>Operational</t>
  </si>
  <si>
    <t>Ops Info</t>
  </si>
  <si>
    <t>NO2     Start Date</t>
  </si>
  <si>
    <t>CO     Start Date</t>
  </si>
  <si>
    <t>Continuous PM2.5 Start Date</t>
  </si>
  <si>
    <t>Current Cont. PM2.5 method</t>
  </si>
  <si>
    <t>FRM PM2.5 Start Date</t>
  </si>
  <si>
    <t>FRM PM2.5 Stop Date</t>
  </si>
  <si>
    <t>Current FRM Method/model</t>
  </si>
  <si>
    <t>Black Carbon Start Date</t>
  </si>
  <si>
    <t>BC instrument model</t>
  </si>
  <si>
    <t xml:space="preserve"> Ultrafine Particulate Start Date</t>
  </si>
  <si>
    <t>Ultrafine Particulate Method</t>
  </si>
  <si>
    <t>Meteorology Start Date</t>
  </si>
  <si>
    <t>Ozone Start Date</t>
  </si>
  <si>
    <t>Toxics/ VOCs Start Date</t>
  </si>
  <si>
    <t>CSN Start Date</t>
  </si>
  <si>
    <t>SO2 Start Date</t>
  </si>
  <si>
    <t>Traffic Counter Start Date</t>
  </si>
  <si>
    <t>Traffic Camera Start Date</t>
  </si>
  <si>
    <t>Other Info</t>
  </si>
  <si>
    <t>Coming Soon</t>
  </si>
  <si>
    <t>Atlanta-Sandy Springs-Roswell, GA</t>
  </si>
  <si>
    <t>GA</t>
  </si>
  <si>
    <t>Dekalb</t>
  </si>
  <si>
    <t>Atlanta</t>
  </si>
  <si>
    <t>DMRC/ NR-285</t>
  </si>
  <si>
    <t>13-089-0003</t>
  </si>
  <si>
    <t>I-285</t>
  </si>
  <si>
    <t>YES</t>
  </si>
  <si>
    <t>TEI 5012 MAAP</t>
  </si>
  <si>
    <t xml:space="preserve">TSP Pb </t>
  </si>
  <si>
    <t>Fulton</t>
  </si>
  <si>
    <t>Georgia Tech</t>
  </si>
  <si>
    <t>13-121-0056</t>
  </si>
  <si>
    <t>I-85</t>
  </si>
  <si>
    <t>R&amp;P 2025</t>
  </si>
  <si>
    <t>Austin-Round Rock, TX</t>
  </si>
  <si>
    <t>TX</t>
  </si>
  <si>
    <t>Travis</t>
  </si>
  <si>
    <t>Austin</t>
  </si>
  <si>
    <t>I-35</t>
  </si>
  <si>
    <t>48-453-1068</t>
  </si>
  <si>
    <t>MetOne BAM 1022</t>
  </si>
  <si>
    <t>Bakersfield, CA</t>
  </si>
  <si>
    <t>CA</t>
  </si>
  <si>
    <t>Kern</t>
  </si>
  <si>
    <t>Bakersfield</t>
  </si>
  <si>
    <t>Westwind</t>
  </si>
  <si>
    <t>06-029-2019</t>
  </si>
  <si>
    <t>CA 99</t>
  </si>
  <si>
    <t>Baltimore-Columbia-Towson, MD</t>
  </si>
  <si>
    <t>MD</t>
  </si>
  <si>
    <t>Baltimore</t>
  </si>
  <si>
    <t>Pikesville</t>
  </si>
  <si>
    <t>Old Court Road</t>
  </si>
  <si>
    <t>24-005-0009</t>
  </si>
  <si>
    <t>I-695/I-795</t>
  </si>
  <si>
    <t>Howard</t>
  </si>
  <si>
    <t>Laurel</t>
  </si>
  <si>
    <t>Howard County</t>
  </si>
  <si>
    <t>24-027-0006</t>
  </si>
  <si>
    <t>I-95</t>
  </si>
  <si>
    <t>Met One BAM 1020</t>
  </si>
  <si>
    <t>Birmingham-Hoover, AL</t>
  </si>
  <si>
    <t>AL</t>
  </si>
  <si>
    <t>Jefferson</t>
  </si>
  <si>
    <t>Birmingham</t>
  </si>
  <si>
    <t>Arkadelphia</t>
  </si>
  <si>
    <t>01-073-2059</t>
  </si>
  <si>
    <t>I-20</t>
  </si>
  <si>
    <t xml:space="preserve">BGI Model PQ200 w/ VSCC </t>
  </si>
  <si>
    <t>Boston-Cambridge-Newton, MA-NH</t>
  </si>
  <si>
    <t>MA</t>
  </si>
  <si>
    <t>Middlesex</t>
  </si>
  <si>
    <t>Chelmsford</t>
  </si>
  <si>
    <t>Chelmsford Road</t>
  </si>
  <si>
    <t>25-017-0010</t>
  </si>
  <si>
    <t>I-495</t>
  </si>
  <si>
    <t>TAPI T640</t>
  </si>
  <si>
    <t>Suffolk</t>
  </si>
  <si>
    <t>Boston</t>
  </si>
  <si>
    <t>Von Hillern Street</t>
  </si>
  <si>
    <t>25-025-0044</t>
  </si>
  <si>
    <t>I-93</t>
  </si>
  <si>
    <t>TAPI 633</t>
  </si>
  <si>
    <t>Buffalo-Cheektowaga-Niagara Falls, NY</t>
  </si>
  <si>
    <t>NY</t>
  </si>
  <si>
    <t>Erie</t>
  </si>
  <si>
    <t>Cheektowaga</t>
  </si>
  <si>
    <t>Buffalo Near Road</t>
  </si>
  <si>
    <t>36-029-0023</t>
  </si>
  <si>
    <t>I-90</t>
  </si>
  <si>
    <t>Charlotte-Concord-Gastonia, NC-SC</t>
  </si>
  <si>
    <t>NC</t>
  </si>
  <si>
    <t>Mecklenburg</t>
  </si>
  <si>
    <t>Charlotte</t>
  </si>
  <si>
    <t>Remount Road</t>
  </si>
  <si>
    <t>37-119-0045</t>
  </si>
  <si>
    <t>I-77</t>
  </si>
  <si>
    <t>Chicago-Naperville-Elgin, IL-IN-WI</t>
  </si>
  <si>
    <t>IL</t>
  </si>
  <si>
    <t>Cook</t>
  </si>
  <si>
    <t>Lansing</t>
  </si>
  <si>
    <t>Kingery Near Road</t>
  </si>
  <si>
    <t>17-031-0119</t>
  </si>
  <si>
    <t>I-80/I-94</t>
  </si>
  <si>
    <t>Chicago</t>
  </si>
  <si>
    <t>Kennedy Near Road</t>
  </si>
  <si>
    <t>17-031-0219</t>
  </si>
  <si>
    <t>I-90/I-94</t>
  </si>
  <si>
    <t>Cincinnati, OH-KY-IN</t>
  </si>
  <si>
    <t>OH</t>
  </si>
  <si>
    <t>Hamilton</t>
  </si>
  <si>
    <t>Cincinnati</t>
  </si>
  <si>
    <t>Near Road</t>
  </si>
  <si>
    <t>39-061-0048</t>
  </si>
  <si>
    <t>I-75</t>
  </si>
  <si>
    <t>Thermo 5030 Sharp</t>
  </si>
  <si>
    <t>Cleveland-Elyria, OH</t>
  </si>
  <si>
    <t>Cuyahoga</t>
  </si>
  <si>
    <t>Cleveland</t>
  </si>
  <si>
    <t>ODOT-I-271</t>
  </si>
  <si>
    <t>39-035-0073</t>
  </si>
  <si>
    <t>I-271</t>
  </si>
  <si>
    <t>Columbus, OH</t>
  </si>
  <si>
    <t>Franklin</t>
  </si>
  <si>
    <t>Columbus</t>
  </si>
  <si>
    <t>Smoky Row Near Road</t>
  </si>
  <si>
    <t>39-049-0038</t>
  </si>
  <si>
    <t>I-270</t>
  </si>
  <si>
    <t>Dallas-Fort Worth-Arlington, TX</t>
  </si>
  <si>
    <t>Dallas</t>
  </si>
  <si>
    <t>LBJ Freeway I-635</t>
  </si>
  <si>
    <t>48-113-1067</t>
  </si>
  <si>
    <t>I-635</t>
  </si>
  <si>
    <t>Tarrant</t>
  </si>
  <si>
    <t>Fort Worth</t>
  </si>
  <si>
    <t>FTW Cal Pkwy I-20</t>
  </si>
  <si>
    <t>48-439-1053</t>
  </si>
  <si>
    <t>7/31/019</t>
  </si>
  <si>
    <t>Denver-Aurora-Lakewood, CO</t>
  </si>
  <si>
    <t>CO</t>
  </si>
  <si>
    <t>Denver</t>
  </si>
  <si>
    <t>1-25 &amp; 9th Avenue</t>
  </si>
  <si>
    <t>08-031-0027</t>
  </si>
  <si>
    <t>I-25</t>
  </si>
  <si>
    <t>Grimm 180</t>
  </si>
  <si>
    <t>Continuous PM10LC Grimm</t>
  </si>
  <si>
    <t>Globeville</t>
  </si>
  <si>
    <t>08-031-0028</t>
  </si>
  <si>
    <t>Detroit-Warren-Dearborn, MI</t>
  </si>
  <si>
    <t>MI</t>
  </si>
  <si>
    <t>Wayne</t>
  </si>
  <si>
    <t>Detroit</t>
  </si>
  <si>
    <t>Eliza Howell #1</t>
  </si>
  <si>
    <t>26-163-0093</t>
  </si>
  <si>
    <t>I-96</t>
  </si>
  <si>
    <t>Fresno, CA</t>
  </si>
  <si>
    <t>Fresno</t>
  </si>
  <si>
    <t>Foundry</t>
  </si>
  <si>
    <t>06-019-2016</t>
  </si>
  <si>
    <t>Hartford-West Hartford-East Hartford, CT</t>
  </si>
  <si>
    <t>CT</t>
  </si>
  <si>
    <t>Hartford</t>
  </si>
  <si>
    <t>Huntley Place</t>
  </si>
  <si>
    <t>09-003-0025</t>
  </si>
  <si>
    <t>I-84</t>
  </si>
  <si>
    <t>TEI 20205i</t>
  </si>
  <si>
    <t>Houston-The Woodlands-Sugar Land, TX</t>
  </si>
  <si>
    <t>Harris</t>
  </si>
  <si>
    <t>Houston</t>
  </si>
  <si>
    <t>HOU North Loop I-610</t>
  </si>
  <si>
    <t>48-201-1052</t>
  </si>
  <si>
    <t>I-610</t>
  </si>
  <si>
    <t>SW Freeway I-69</t>
  </si>
  <si>
    <t>48-201-1066</t>
  </si>
  <si>
    <t>I-69/US 59</t>
  </si>
  <si>
    <t>Indianapolis-Carmel-Anderson, IN</t>
  </si>
  <si>
    <t>IN</t>
  </si>
  <si>
    <t>Marion</t>
  </si>
  <si>
    <t>Indianapolis</t>
  </si>
  <si>
    <t>Indianapolis I-70E</t>
  </si>
  <si>
    <t>18-097-0087</t>
  </si>
  <si>
    <t>I-70</t>
  </si>
  <si>
    <t>Magee AE22</t>
  </si>
  <si>
    <t>Jacksonville, FL</t>
  </si>
  <si>
    <t>FL</t>
  </si>
  <si>
    <t>Duval</t>
  </si>
  <si>
    <t>Jacksonville</t>
  </si>
  <si>
    <t>Pepsi Place</t>
  </si>
  <si>
    <t>12-031-0108</t>
  </si>
  <si>
    <t xml:space="preserve"> Thermo 5014i</t>
  </si>
  <si>
    <t>Kansas City, MO-KS</t>
  </si>
  <si>
    <t>MO</t>
  </si>
  <si>
    <t>Jackson</t>
  </si>
  <si>
    <t>Kansas City</t>
  </si>
  <si>
    <t>Blue Ridge</t>
  </si>
  <si>
    <t>29-095-0042</t>
  </si>
  <si>
    <t>Thermo 1405-DF</t>
  </si>
  <si>
    <t>Las Vegas-Henderson-Paradise, NV</t>
  </si>
  <si>
    <t>NV</t>
  </si>
  <si>
    <t>Clark</t>
  </si>
  <si>
    <t>Las Vegas</t>
  </si>
  <si>
    <t>Rancho &amp; Teddy</t>
  </si>
  <si>
    <t>32-003-1501 </t>
  </si>
  <si>
    <t>I-15</t>
  </si>
  <si>
    <t>TAPI T640X</t>
  </si>
  <si>
    <t>Casino Center</t>
  </si>
  <si>
    <t>32-003-1502 </t>
  </si>
  <si>
    <t>US 95</t>
  </si>
  <si>
    <t>Los Angeles-Long Beach-Anaheim, CA</t>
  </si>
  <si>
    <t>Los Angeles</t>
  </si>
  <si>
    <t>Long Beach</t>
  </si>
  <si>
    <t>Long Beach Route 710 Near Road</t>
  </si>
  <si>
    <t>06-037-4008</t>
  </si>
  <si>
    <t>I-710</t>
  </si>
  <si>
    <t>Orange</t>
  </si>
  <si>
    <t>Anaheim</t>
  </si>
  <si>
    <t>Anaheim Route 5 Near Road</t>
  </si>
  <si>
    <t>06-059-0008</t>
  </si>
  <si>
    <t>I-5</t>
  </si>
  <si>
    <t>Louisville/Jefferson County, KY-IN</t>
  </si>
  <si>
    <t>KY</t>
  </si>
  <si>
    <t>Louisville</t>
  </si>
  <si>
    <t>Durrett Lane</t>
  </si>
  <si>
    <t>21-111-0075</t>
  </si>
  <si>
    <t>I-264</t>
  </si>
  <si>
    <t>Memphis, TN-MS-AR</t>
  </si>
  <si>
    <t>TN</t>
  </si>
  <si>
    <t>Shelby</t>
  </si>
  <si>
    <t>Memphis</t>
  </si>
  <si>
    <t>Southwest Tennessee CC</t>
  </si>
  <si>
    <t>47-157-0100</t>
  </si>
  <si>
    <t>I-40</t>
  </si>
  <si>
    <t>Miami-Fort Lauderdale-West Palm Beach, FL</t>
  </si>
  <si>
    <t>Broward</t>
  </si>
  <si>
    <t>Fort Lauderdale</t>
  </si>
  <si>
    <t>Ft Lauderdale NR</t>
  </si>
  <si>
    <t>12-011-0035</t>
  </si>
  <si>
    <t>TSI 3031</t>
  </si>
  <si>
    <t>Dade</t>
  </si>
  <si>
    <t>Miami</t>
  </si>
  <si>
    <t>Perimiter Rd MDX</t>
  </si>
  <si>
    <t>12-086-0035</t>
  </si>
  <si>
    <t>FL-836</t>
  </si>
  <si>
    <t>Milwaukee-Waukesha-West Allis, WI</t>
  </si>
  <si>
    <t>WI</t>
  </si>
  <si>
    <t>Milwaukee</t>
  </si>
  <si>
    <t>Millwaukee College Ave</t>
  </si>
  <si>
    <t>55-079-0056</t>
  </si>
  <si>
    <t>I-94</t>
  </si>
  <si>
    <t>NA</t>
  </si>
  <si>
    <t>Minneapolis-St. Paul-Bloomington, MN-WI</t>
  </si>
  <si>
    <t>MN</t>
  </si>
  <si>
    <t>Dakota</t>
  </si>
  <si>
    <t>Lakeville</t>
  </si>
  <si>
    <t>Near Road Lakeville</t>
  </si>
  <si>
    <t>27-037-0480</t>
  </si>
  <si>
    <t>Hennepin</t>
  </si>
  <si>
    <t>Minneapolis</t>
  </si>
  <si>
    <t>Near Road Minneapolis</t>
  </si>
  <si>
    <t>27-053-0962</t>
  </si>
  <si>
    <t>I-94/I-35W</t>
  </si>
  <si>
    <t>Nashville-Davidson--Murfreesboro--Franklin, TN</t>
  </si>
  <si>
    <t>Davidson</t>
  </si>
  <si>
    <t>Nashville</t>
  </si>
  <si>
    <t>47-037-0040</t>
  </si>
  <si>
    <t>I-40/I-24</t>
  </si>
  <si>
    <t>New Orleans-Metairie, LA</t>
  </si>
  <si>
    <t>LA</t>
  </si>
  <si>
    <t>Orleans</t>
  </si>
  <si>
    <t>New Orleans</t>
  </si>
  <si>
    <t>22-071-0021</t>
  </si>
  <si>
    <t>New York-Newark-Jersey City, NY-NJ-PA</t>
  </si>
  <si>
    <t>NJ</t>
  </si>
  <si>
    <t>Bergen</t>
  </si>
  <si>
    <t>Fort Lee</t>
  </si>
  <si>
    <t>Fort Lee Near Road</t>
  </si>
  <si>
    <t>34-003-0010</t>
  </si>
  <si>
    <t>I-95/US 1</t>
  </si>
  <si>
    <t>Met One BAM 1022</t>
  </si>
  <si>
    <t>Queens</t>
  </si>
  <si>
    <t>Queens College Near Road</t>
  </si>
  <si>
    <t>36-081-0125</t>
  </si>
  <si>
    <t>I-495 (L.I.E.)</t>
  </si>
  <si>
    <t>TAPI 651</t>
  </si>
  <si>
    <t>Carbonyls</t>
  </si>
  <si>
    <t>Oklahoma City, OK</t>
  </si>
  <si>
    <t>OK</t>
  </si>
  <si>
    <t>Oklahoma</t>
  </si>
  <si>
    <t>Oklahoma City</t>
  </si>
  <si>
    <t>Near Road I-44</t>
  </si>
  <si>
    <t>40-109-0097</t>
  </si>
  <si>
    <t>I-44</t>
  </si>
  <si>
    <t>Philadelphia-Camden-Wilmington, PA-NJ-DE-MD</t>
  </si>
  <si>
    <t>PA</t>
  </si>
  <si>
    <t>Philadelphia</t>
  </si>
  <si>
    <t>Torresdale</t>
  </si>
  <si>
    <t>42-101-0075</t>
  </si>
  <si>
    <t>Car-Barn Montgomery I-76</t>
  </si>
  <si>
    <t>42-101-0076</t>
  </si>
  <si>
    <t>I-76</t>
  </si>
  <si>
    <t>TSP, BaP</t>
  </si>
  <si>
    <t>Phoenix-Mesa-Scottsdale, AZ</t>
  </si>
  <si>
    <t>AZ</t>
  </si>
  <si>
    <t>Maricopa</t>
  </si>
  <si>
    <t>Phoenix</t>
  </si>
  <si>
    <t>Thirty-third</t>
  </si>
  <si>
    <t>04-013-4020</t>
  </si>
  <si>
    <t>I-10</t>
  </si>
  <si>
    <t>7 </t>
  </si>
  <si>
    <t>Tempe</t>
  </si>
  <si>
    <t>Eastwood</t>
  </si>
  <si>
    <t>04-013-4021</t>
  </si>
  <si>
    <t>N/A</t>
  </si>
  <si>
    <t>Replaced Diablo site.</t>
  </si>
  <si>
    <t>Pittsburgh, PA</t>
  </si>
  <si>
    <t>Allegheny</t>
  </si>
  <si>
    <t>Wilkinsburg</t>
  </si>
  <si>
    <t>Parkway East Near Road</t>
  </si>
  <si>
    <t>42-003-1376</t>
  </si>
  <si>
    <t>I-376</t>
  </si>
  <si>
    <t>Thermo 5014i</t>
  </si>
  <si>
    <t>Portland-Vancouver-Hillsboro, OR-WA</t>
  </si>
  <si>
    <t>OR</t>
  </si>
  <si>
    <t>Washington</t>
  </si>
  <si>
    <t>Portland</t>
  </si>
  <si>
    <t>TBC Near Road</t>
  </si>
  <si>
    <t>41-067-0005</t>
  </si>
  <si>
    <t>Magee AE21</t>
  </si>
  <si>
    <t>Providence-Warwick, RI-MA</t>
  </si>
  <si>
    <t>RI</t>
  </si>
  <si>
    <t>Providence</t>
  </si>
  <si>
    <t>Hayes/ Park Street</t>
  </si>
  <si>
    <t>44-007-0030</t>
  </si>
  <si>
    <t>Magee AE 1600</t>
  </si>
  <si>
    <t>Raleigh, NC</t>
  </si>
  <si>
    <t>Wake</t>
  </si>
  <si>
    <t>Raleigh</t>
  </si>
  <si>
    <t>Triple Oak</t>
  </si>
  <si>
    <t>37-183-0021</t>
  </si>
  <si>
    <t>Richmond, VA</t>
  </si>
  <si>
    <t>VA</t>
  </si>
  <si>
    <t>City of Richmond</t>
  </si>
  <si>
    <t>Richmond</t>
  </si>
  <si>
    <t>Bryan Park</t>
  </si>
  <si>
    <t>51-760-0025</t>
  </si>
  <si>
    <t>Riverside-San Bernardino-Ontario, CA</t>
  </si>
  <si>
    <t>San Bernardino</t>
  </si>
  <si>
    <t>Ontario</t>
  </si>
  <si>
    <t>Ontario Etiwanda Near Road</t>
  </si>
  <si>
    <t>06-071-0026 </t>
  </si>
  <si>
    <t>Ontario Route 60 Near Road</t>
  </si>
  <si>
    <t>06-071-0027 </t>
  </si>
  <si>
    <t>SR-60</t>
  </si>
  <si>
    <t>Rochester, NY</t>
  </si>
  <si>
    <t>Monroe</t>
  </si>
  <si>
    <t>Rochester</t>
  </si>
  <si>
    <t>Rochester Near Road</t>
  </si>
  <si>
    <t>36-055-0015</t>
  </si>
  <si>
    <t>I-490</t>
  </si>
  <si>
    <t>Sacramento--Roseville--Arden-Arcade, CA</t>
  </si>
  <si>
    <t>Sacramento</t>
  </si>
  <si>
    <t>Bercut Dr.</t>
  </si>
  <si>
    <t>06-067-0015</t>
  </si>
  <si>
    <t>Andersen RTAA-800</t>
  </si>
  <si>
    <t>Salt Lake City, UT</t>
  </si>
  <si>
    <t>UT</t>
  </si>
  <si>
    <t>Salt Lake</t>
  </si>
  <si>
    <t>Murray</t>
  </si>
  <si>
    <t>SLC Near Road</t>
  </si>
  <si>
    <t>49-035-4002</t>
  </si>
  <si>
    <t>AQS changed to SLAMS 03/10/2022</t>
  </si>
  <si>
    <t>San Antonio-New Braunfels, TX</t>
  </si>
  <si>
    <t>Bexar</t>
  </si>
  <si>
    <t>San Antonio</t>
  </si>
  <si>
    <t>48-029-1069</t>
  </si>
  <si>
    <t>San Diego-Carlsbad, CA </t>
  </si>
  <si>
    <t>San Diego</t>
  </si>
  <si>
    <t>Rancho Carmel Drive</t>
  </si>
  <si>
    <t>06-073-1017</t>
  </si>
  <si>
    <t>MetOne E-Seq.</t>
  </si>
  <si>
    <t>San Francisco-Oakland-Hayward, CA</t>
  </si>
  <si>
    <t>Alameda</t>
  </si>
  <si>
    <t>Oakland</t>
  </si>
  <si>
    <t>Laney College</t>
  </si>
  <si>
    <t>06-001-0012</t>
  </si>
  <si>
    <t>I-880</t>
  </si>
  <si>
    <t>Berkeley</t>
  </si>
  <si>
    <t>Berkeley Aquatic Park</t>
  </si>
  <si>
    <t>06-001-0013</t>
  </si>
  <si>
    <t>I-80</t>
  </si>
  <si>
    <t>TBD</t>
  </si>
  <si>
    <t>Pleasanton</t>
  </si>
  <si>
    <t>Owens Court</t>
  </si>
  <si>
    <t>06-001-0015</t>
  </si>
  <si>
    <t>I-580</t>
  </si>
  <si>
    <t>San Jose-Sunnyvale-Santa Clara, CA</t>
  </si>
  <si>
    <t>Santa Clara</t>
  </si>
  <si>
    <t>San Jose</t>
  </si>
  <si>
    <t>Knox Avenue</t>
  </si>
  <si>
    <t>06-085-0006</t>
  </si>
  <si>
    <t>US 101</t>
  </si>
  <si>
    <t>San Juan, Puerto Rico</t>
  </si>
  <si>
    <t>PR</t>
  </si>
  <si>
    <t>Caguas</t>
  </si>
  <si>
    <t>72-025-0007</t>
  </si>
  <si>
    <t>Highway 22</t>
  </si>
  <si>
    <t>MetOne E-SEQ w/VSCC</t>
  </si>
  <si>
    <t>Guaynabo</t>
  </si>
  <si>
    <t>72-061-0006</t>
  </si>
  <si>
    <t>De Diego Hwy</t>
  </si>
  <si>
    <t>Seattle-Tacoma-Bellevue, WA</t>
  </si>
  <si>
    <t>WA</t>
  </si>
  <si>
    <t>King</t>
  </si>
  <si>
    <t>Seattle</t>
  </si>
  <si>
    <t>10th &amp; Weller</t>
  </si>
  <si>
    <t>53-033-0030</t>
  </si>
  <si>
    <t>MetOne BAM 1020</t>
  </si>
  <si>
    <t>Pierce</t>
  </si>
  <si>
    <t>Tacoma</t>
  </si>
  <si>
    <t>53-053-0024</t>
  </si>
  <si>
    <t>St. Louis, MO-IL</t>
  </si>
  <si>
    <t>St. Louis</t>
  </si>
  <si>
    <t>Rider Trail</t>
  </si>
  <si>
    <t>29-189-0016</t>
  </si>
  <si>
    <t>St. Louis City</t>
  </si>
  <si>
    <t>Forest Park</t>
  </si>
  <si>
    <t>29-510-0094</t>
  </si>
  <si>
    <t>I-64</t>
  </si>
  <si>
    <t>Tampa-St. Petersburg-Clearwater, FL</t>
  </si>
  <si>
    <t>Hillsborough</t>
  </si>
  <si>
    <t>Tampa</t>
  </si>
  <si>
    <t>Munro St.</t>
  </si>
  <si>
    <t>12-057-0113</t>
  </si>
  <si>
    <t>I-275</t>
  </si>
  <si>
    <t>Relocated from Julian B. Lane site</t>
  </si>
  <si>
    <t>Pinellas</t>
  </si>
  <si>
    <t>St. Petersburg</t>
  </si>
  <si>
    <t>Sawgrass</t>
  </si>
  <si>
    <t>12-103-0027</t>
  </si>
  <si>
    <t>Washington-Arlington-Alexandria, DC-VA-MD-WV</t>
  </si>
  <si>
    <t>DC</t>
  </si>
  <si>
    <t>District of Columbia</t>
  </si>
  <si>
    <t>Washington DC</t>
  </si>
  <si>
    <t>Anacostia Freeway</t>
  </si>
  <si>
    <t>11-001-0051</t>
  </si>
  <si>
    <t>DC-295</t>
  </si>
  <si>
    <t>Fairfax</t>
  </si>
  <si>
    <t>Springfield</t>
  </si>
  <si>
    <t>51-059-0031</t>
  </si>
  <si>
    <t>Orlando-Kissimmee-Sanford, FL</t>
  </si>
  <si>
    <t>Orlando</t>
  </si>
  <si>
    <t>I-4</t>
  </si>
  <si>
    <t>12-095-0009</t>
  </si>
  <si>
    <t>PAUSED</t>
  </si>
  <si>
    <t xml:space="preserve">Construction; Will startback up 2022 </t>
  </si>
  <si>
    <t>Site will move to 15m</t>
  </si>
  <si>
    <t>Equipment Drive</t>
  </si>
  <si>
    <t>37-119-0050</t>
  </si>
  <si>
    <t>NO</t>
  </si>
  <si>
    <t>Coming soon</t>
  </si>
  <si>
    <t>Livonia</t>
  </si>
  <si>
    <t>Livonia Near Road 2</t>
  </si>
  <si>
    <t>26-163-0101</t>
  </si>
  <si>
    <t>Relocated from Livonia #1</t>
  </si>
  <si>
    <t>Grand Rapids-Wyoming, MI</t>
  </si>
  <si>
    <t>Kent</t>
  </si>
  <si>
    <t>Grand Rapids</t>
  </si>
  <si>
    <t>Grand Rapids Near Road</t>
  </si>
  <si>
    <t>26-081-0023</t>
  </si>
  <si>
    <t>Presidents Drive NR</t>
  </si>
  <si>
    <t>12-095-0011</t>
  </si>
  <si>
    <t>Florida Turnpike</t>
  </si>
  <si>
    <t>?</t>
  </si>
  <si>
    <t>2 to 15</t>
  </si>
  <si>
    <t>Boise, ID</t>
  </si>
  <si>
    <t>ID</t>
  </si>
  <si>
    <t>Ada</t>
  </si>
  <si>
    <t>Meridian</t>
  </si>
  <si>
    <t>16-001-0023</t>
  </si>
  <si>
    <t>Shut-down (4/1/17)</t>
  </si>
  <si>
    <t>Shut-down 4/1/17</t>
  </si>
  <si>
    <t>Shutdown</t>
  </si>
  <si>
    <t>Des Moines-West Des Moines, IA</t>
  </si>
  <si>
    <t>IA</t>
  </si>
  <si>
    <t>Polk</t>
  </si>
  <si>
    <t>Des Moines</t>
  </si>
  <si>
    <t>Rollins</t>
  </si>
  <si>
    <t>19-153-6011</t>
  </si>
  <si>
    <t>I-235</t>
  </si>
  <si>
    <t>Shut-down (12/31/16)</t>
  </si>
  <si>
    <t>Livonia Near Road</t>
  </si>
  <si>
    <t>26-163-0095</t>
  </si>
  <si>
    <t>Shut-down (7/1/19) - moved</t>
  </si>
  <si>
    <t>R&amp;P 2025 w/ WINS</t>
  </si>
  <si>
    <t>Diablo</t>
  </si>
  <si>
    <t>04-013-4019</t>
  </si>
  <si>
    <t>Closed Dec. 2020. Moved to Site 4021</t>
  </si>
  <si>
    <t>2/14/214</t>
  </si>
  <si>
    <t>Julian B. Lane Park</t>
  </si>
  <si>
    <t>12-057-1111</t>
  </si>
  <si>
    <t>Shutdown Dec.2015 - Moved to Munroe</t>
  </si>
  <si>
    <t>Relocated Fall 2015 to Munroe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</si>
</sst>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m/d/yy;@"/>
  </numFmts>
  <fonts count="10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i/>
      <u/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i/>
      <sz val="8"/>
      <color theme="1"/>
      <name val="Arial"/>
      <family val="2"/>
    </font>
    <font>
      <b/>
      <sz val="8"/>
      <color rgb="FFFF0000"/>
      <name val="Arial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DFF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8EAADB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166" fontId="1" fillId="2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166" fontId="6" fillId="0" borderId="0" xfId="0" applyNumberFormat="1" applyFont="1" applyAlignment="1">
      <alignment horizontal="center" vertical="center" wrapText="1"/>
    </xf>
    <xf numFmtId="3" fontId="3" fillId="3" borderId="7" xfId="0" applyNumberFormat="1" applyFont="1" applyFill="1" applyBorder="1" applyAlignment="1">
      <alignment horizontal="center" vertical="center" wrapText="1"/>
    </xf>
    <xf numFmtId="3" fontId="3" fillId="3" borderId="5" xfId="0" applyNumberFormat="1" applyFont="1" applyFill="1" applyBorder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3" fontId="2" fillId="0" borderId="7" xfId="0" applyNumberFormat="1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" fontId="2" fillId="5" borderId="0" xfId="0" applyNumberFormat="1" applyFont="1" applyFill="1" applyAlignment="1">
      <alignment horizontal="center" vertical="center" wrapText="1"/>
    </xf>
    <xf numFmtId="3" fontId="3" fillId="5" borderId="7" xfId="0" applyNumberFormat="1" applyFont="1" applyFill="1" applyBorder="1" applyAlignment="1">
      <alignment horizontal="center" vertical="center" wrapText="1"/>
    </xf>
    <xf numFmtId="3" fontId="3" fillId="5" borderId="5" xfId="0" applyNumberFormat="1" applyFont="1" applyFill="1" applyBorder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3" fontId="2" fillId="5" borderId="0" xfId="0" applyNumberFormat="1" applyFont="1" applyFill="1" applyAlignment="1">
      <alignment horizontal="center" vertical="center" wrapText="1"/>
    </xf>
    <xf numFmtId="165" fontId="2" fillId="5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3" fontId="2" fillId="5" borderId="7" xfId="0" applyNumberFormat="1" applyFont="1" applyFill="1" applyBorder="1" applyAlignment="1">
      <alignment horizontal="center" vertical="center" wrapText="1"/>
    </xf>
    <xf numFmtId="3" fontId="2" fillId="5" borderId="5" xfId="0" applyNumberFormat="1" applyFont="1" applyFill="1" applyBorder="1" applyAlignment="1">
      <alignment horizontal="center" vertical="center" wrapText="1"/>
    </xf>
    <xf numFmtId="3" fontId="3" fillId="0" borderId="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own, Ryan" id="{613C71B7-1A71-4166-AB02-B44F9A4F0AE9}" userId="S::Brown.Ryan@epa.gov::51de113a-d4e6-46ed-8a27-f97ea912899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35" dT="2022-03-09T19:53:52.92" personId="{613C71B7-1A71-4166-AB02-B44F9A4F0AE9}" id="{80F7D1F4-D847-49F6-B947-34DEE81664BF}">
    <text>FEM stop date 12/31/2020; reported to poc 2 without an end date; contacted the agency to change/update this in AQS;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CD3E-4877-4E12-B918-A0CF6C570B38}">
  <dimension ref="A1:AQ92"/>
  <sheetViews>
    <sheetView tabSelected="1" workbookViewId="0">
      <selection activeCell="K9" sqref="K9"/>
    </sheetView>
  </sheetViews>
  <sheetFormatPr defaultColWidth="9.109375" defaultRowHeight="10.199999999999999" x14ac:dyDescent="0.3"/>
  <cols>
    <col min="1" max="1" width="18.33203125" style="11" customWidth="1"/>
    <col min="2" max="2" width="3.5546875" style="13" bestFit="1" customWidth="1"/>
    <col min="3" max="3" width="12" style="25" customWidth="1"/>
    <col min="4" max="4" width="11.109375" style="25" customWidth="1"/>
    <col min="5" max="5" width="5.6640625" style="23" customWidth="1"/>
    <col min="6" max="6" width="10.5546875" style="23" customWidth="1"/>
    <col min="7" max="7" width="11.109375" style="23" customWidth="1"/>
    <col min="8" max="8" width="10" style="23" customWidth="1"/>
    <col min="9" max="9" width="11.6640625" style="11" customWidth="1"/>
    <col min="10" max="10" width="10.109375" style="24" customWidth="1"/>
    <col min="11" max="11" width="10.44140625" style="24" customWidth="1"/>
    <col min="12" max="12" width="7.88671875" style="11" customWidth="1"/>
    <col min="13" max="15" width="7.88671875" style="25" customWidth="1"/>
    <col min="16" max="16" width="7.44140625" style="25" customWidth="1"/>
    <col min="17" max="17" width="8.109375" style="25" customWidth="1"/>
    <col min="18" max="18" width="8.33203125" style="25" customWidth="1"/>
    <col min="19" max="19" width="12" style="26" customWidth="1"/>
    <col min="20" max="20" width="20.109375" style="26" customWidth="1"/>
    <col min="21" max="21" width="7.44140625" style="26" customWidth="1"/>
    <col min="22" max="22" width="11.6640625" style="11" customWidth="1"/>
    <col min="23" max="23" width="13.109375" style="11" customWidth="1"/>
    <col min="24" max="24" width="8.88671875" style="21" customWidth="1"/>
    <col min="25" max="25" width="8.5546875" style="21" customWidth="1"/>
    <col min="26" max="26" width="10.88671875" style="21" customWidth="1"/>
    <col min="27" max="27" width="8.6640625" style="11" customWidth="1"/>
    <col min="28" max="29" width="8.6640625" style="21" customWidth="1"/>
    <col min="30" max="30" width="8.5546875" style="11" customWidth="1"/>
    <col min="31" max="31" width="9.33203125" style="21" bestFit="1" customWidth="1"/>
    <col min="32" max="32" width="10.109375" style="11" customWidth="1"/>
    <col min="33" max="33" width="11" style="21" customWidth="1"/>
    <col min="34" max="34" width="10.5546875" style="21" customWidth="1"/>
    <col min="35" max="35" width="11.6640625" style="21" customWidth="1"/>
    <col min="36" max="36" width="9.33203125" style="21" bestFit="1" customWidth="1"/>
    <col min="37" max="37" width="7.5546875" style="21" customWidth="1"/>
    <col min="38" max="38" width="9.109375" style="21"/>
    <col min="39" max="39" width="14.44140625" style="21" customWidth="1"/>
    <col min="40" max="40" width="10.33203125" style="21" customWidth="1"/>
    <col min="41" max="41" width="9.33203125" style="21" bestFit="1" customWidth="1"/>
    <col min="42" max="42" width="9.109375" style="11"/>
    <col min="43" max="43" width="0.77734375" style="11" customWidth="1"/>
    <col min="44" max="16384" width="9.109375" style="11"/>
  </cols>
  <sheetData>
    <row r="1" spans="1:43" ht="61.8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5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8" t="s">
        <v>19</v>
      </c>
      <c r="U1" s="8" t="s">
        <v>20</v>
      </c>
      <c r="V1" s="5" t="s">
        <v>21</v>
      </c>
      <c r="W1" s="5" t="s">
        <v>22</v>
      </c>
      <c r="X1" s="9" t="s">
        <v>23</v>
      </c>
      <c r="Y1" s="10" t="s">
        <v>24</v>
      </c>
      <c r="Z1" s="10" t="s">
        <v>25</v>
      </c>
      <c r="AA1" s="5" t="s">
        <v>26</v>
      </c>
      <c r="AB1" s="10" t="s">
        <v>27</v>
      </c>
      <c r="AC1" s="10" t="s">
        <v>28</v>
      </c>
      <c r="AD1" s="5" t="s">
        <v>29</v>
      </c>
      <c r="AE1" s="10" t="s">
        <v>30</v>
      </c>
      <c r="AF1" s="5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5" t="s">
        <v>41</v>
      </c>
      <c r="AQ1" s="11" t="s">
        <v>42</v>
      </c>
    </row>
    <row r="2" spans="1:43" ht="33.75" customHeight="1" x14ac:dyDescent="0.3">
      <c r="A2" s="12" t="s">
        <v>43</v>
      </c>
      <c r="B2" s="13">
        <v>4</v>
      </c>
      <c r="C2" s="14">
        <v>5710795</v>
      </c>
      <c r="D2" s="58">
        <v>6087762</v>
      </c>
      <c r="E2" s="16" t="s">
        <v>44</v>
      </c>
      <c r="F2" s="16" t="s">
        <v>45</v>
      </c>
      <c r="G2" s="16" t="s">
        <v>46</v>
      </c>
      <c r="H2" s="16" t="s">
        <v>47</v>
      </c>
      <c r="I2" s="17" t="s">
        <v>48</v>
      </c>
      <c r="J2" s="18">
        <v>33.698538999999997</v>
      </c>
      <c r="K2" s="18">
        <v>-84.272741999999994</v>
      </c>
      <c r="L2" s="17" t="s">
        <v>49</v>
      </c>
      <c r="M2" s="19">
        <v>147000</v>
      </c>
      <c r="N2" s="19">
        <f>(M2-((((Q2-O2)/9)/O2)*M2))+10*((((Q2-O2)/9)/O2)*M2)</f>
        <v>320709.69863013696</v>
      </c>
      <c r="O2" s="19">
        <v>146000</v>
      </c>
      <c r="P2" s="19">
        <v>23</v>
      </c>
      <c r="Q2" s="19">
        <v>318528</v>
      </c>
      <c r="R2" s="19">
        <v>13</v>
      </c>
      <c r="S2" s="20">
        <v>26</v>
      </c>
      <c r="T2" s="20">
        <v>35</v>
      </c>
      <c r="U2" s="20">
        <v>4</v>
      </c>
      <c r="V2" s="11" t="s">
        <v>50</v>
      </c>
      <c r="X2" s="21">
        <v>42005</v>
      </c>
      <c r="AE2" s="21">
        <v>42125</v>
      </c>
      <c r="AF2" s="11" t="s">
        <v>51</v>
      </c>
      <c r="AI2" s="22"/>
      <c r="AP2" s="11" t="s">
        <v>52</v>
      </c>
    </row>
    <row r="3" spans="1:43" ht="33.75" customHeight="1" x14ac:dyDescent="0.3">
      <c r="A3" s="12" t="s">
        <v>43</v>
      </c>
      <c r="B3" s="13">
        <v>4</v>
      </c>
      <c r="C3" s="14">
        <v>5710795</v>
      </c>
      <c r="D3" s="15">
        <v>6087762</v>
      </c>
      <c r="E3" s="23" t="s">
        <v>44</v>
      </c>
      <c r="F3" s="23" t="s">
        <v>53</v>
      </c>
      <c r="G3" s="23" t="s">
        <v>46</v>
      </c>
      <c r="H3" s="23" t="s">
        <v>54</v>
      </c>
      <c r="I3" s="11" t="s">
        <v>55</v>
      </c>
      <c r="J3" s="24">
        <v>33.778461</v>
      </c>
      <c r="K3" s="24">
        <v>-84.391430999999997</v>
      </c>
      <c r="L3" s="11" t="s">
        <v>56</v>
      </c>
      <c r="M3" s="25">
        <v>382000</v>
      </c>
      <c r="N3" s="25">
        <f>(M3-((((Q3-O3)/9)/O3)*M3))+10*((((Q3-O3)/9)/O3)*M3)</f>
        <v>544678.47816931072</v>
      </c>
      <c r="O3" s="25">
        <v>284920</v>
      </c>
      <c r="P3" s="25">
        <v>2</v>
      </c>
      <c r="Q3" s="25">
        <v>406256</v>
      </c>
      <c r="R3" s="25">
        <v>4</v>
      </c>
      <c r="S3" s="26">
        <v>7</v>
      </c>
      <c r="T3" s="26">
        <v>7</v>
      </c>
      <c r="U3" s="26">
        <v>4.5</v>
      </c>
      <c r="V3" s="11" t="s">
        <v>50</v>
      </c>
      <c r="X3" s="21">
        <v>41805</v>
      </c>
      <c r="Y3" s="21">
        <v>41805</v>
      </c>
      <c r="AB3" s="21">
        <v>42005</v>
      </c>
      <c r="AD3" s="11" t="s">
        <v>57</v>
      </c>
      <c r="AE3" s="21">
        <v>42095</v>
      </c>
      <c r="AF3" s="11" t="s">
        <v>51</v>
      </c>
      <c r="AI3" s="21">
        <v>41871</v>
      </c>
      <c r="AK3" s="21">
        <v>42094</v>
      </c>
    </row>
    <row r="4" spans="1:43" ht="33.75" customHeight="1" x14ac:dyDescent="0.3">
      <c r="A4" s="12" t="s">
        <v>58</v>
      </c>
      <c r="B4" s="13">
        <v>6</v>
      </c>
      <c r="C4" s="14">
        <v>2000860</v>
      </c>
      <c r="D4" s="15">
        <v>2228106</v>
      </c>
      <c r="E4" s="23" t="s">
        <v>59</v>
      </c>
      <c r="F4" s="23" t="s">
        <v>60</v>
      </c>
      <c r="G4" s="23" t="s">
        <v>61</v>
      </c>
      <c r="H4" s="23" t="s">
        <v>62</v>
      </c>
      <c r="I4" s="11" t="s">
        <v>63</v>
      </c>
      <c r="J4" s="24">
        <v>30.353822999999998</v>
      </c>
      <c r="K4" s="24">
        <v>-97.691542999999996</v>
      </c>
      <c r="L4" s="11" t="s">
        <v>62</v>
      </c>
      <c r="M4" s="25">
        <v>144013</v>
      </c>
      <c r="N4" s="25">
        <f>(M4-((((Q4-O4)/9)/O4)*M4))+10*((((Q4-O4)/9)/O4)*M4)</f>
        <v>268440.53816635662</v>
      </c>
      <c r="O4" s="25">
        <v>188150</v>
      </c>
      <c r="P4" s="25">
        <v>7</v>
      </c>
      <c r="Q4" s="25">
        <v>350712</v>
      </c>
      <c r="R4" s="25">
        <v>10</v>
      </c>
      <c r="S4" s="26">
        <v>23</v>
      </c>
      <c r="T4" s="26">
        <v>43</v>
      </c>
      <c r="U4" s="26">
        <v>4</v>
      </c>
      <c r="V4" s="11" t="s">
        <v>50</v>
      </c>
      <c r="X4" s="21">
        <v>41745</v>
      </c>
      <c r="Y4" s="21">
        <v>42723</v>
      </c>
      <c r="Z4" s="21">
        <v>43398</v>
      </c>
      <c r="AA4" s="11" t="s">
        <v>64</v>
      </c>
      <c r="AB4" s="21">
        <v>42742</v>
      </c>
      <c r="AC4" s="27">
        <v>43406</v>
      </c>
      <c r="AD4" s="11" t="s">
        <v>57</v>
      </c>
    </row>
    <row r="5" spans="1:43" ht="33.75" customHeight="1" x14ac:dyDescent="0.3">
      <c r="A5" s="12" t="s">
        <v>65</v>
      </c>
      <c r="B5" s="13">
        <v>9</v>
      </c>
      <c r="C5" s="28">
        <v>882176</v>
      </c>
      <c r="D5" s="15">
        <v>901362</v>
      </c>
      <c r="E5" s="23" t="s">
        <v>66</v>
      </c>
      <c r="F5" s="23" t="s">
        <v>67</v>
      </c>
      <c r="G5" s="23" t="s">
        <v>68</v>
      </c>
      <c r="H5" s="23" t="s">
        <v>69</v>
      </c>
      <c r="I5" s="11" t="s">
        <v>70</v>
      </c>
      <c r="J5" s="24">
        <v>35.376990999999997</v>
      </c>
      <c r="K5" s="24">
        <v>-119.044022</v>
      </c>
      <c r="L5" s="11" t="s">
        <v>71</v>
      </c>
      <c r="M5" s="25">
        <v>154000</v>
      </c>
      <c r="N5" s="25">
        <f>(M5-((((Q5-O5)/9)/O5)*M5))+10*((((Q5-O5)/9)/O5)*M5)</f>
        <v>449974</v>
      </c>
      <c r="O5" s="25">
        <v>132000</v>
      </c>
      <c r="P5" s="25">
        <v>1</v>
      </c>
      <c r="Q5" s="25">
        <v>385692</v>
      </c>
      <c r="R5" s="25">
        <v>1</v>
      </c>
      <c r="S5" s="26">
        <v>18</v>
      </c>
      <c r="T5" s="26">
        <v>18</v>
      </c>
      <c r="U5" s="26">
        <v>5</v>
      </c>
      <c r="V5" s="11" t="s">
        <v>50</v>
      </c>
      <c r="X5" s="21">
        <v>43466</v>
      </c>
      <c r="AI5" s="21">
        <v>43466</v>
      </c>
    </row>
    <row r="6" spans="1:43" ht="33.75" customHeight="1" x14ac:dyDescent="0.3">
      <c r="A6" s="12" t="s">
        <v>72</v>
      </c>
      <c r="B6" s="13">
        <v>3</v>
      </c>
      <c r="C6" s="28">
        <v>2797407</v>
      </c>
      <c r="D6" s="15">
        <v>2800189</v>
      </c>
      <c r="E6" s="23" t="s">
        <v>73</v>
      </c>
      <c r="F6" s="23" t="s">
        <v>74</v>
      </c>
      <c r="G6" s="23" t="s">
        <v>75</v>
      </c>
      <c r="H6" s="23" t="s">
        <v>76</v>
      </c>
      <c r="I6" s="11" t="s">
        <v>77</v>
      </c>
      <c r="J6" s="24">
        <v>39.371679</v>
      </c>
      <c r="K6" s="24">
        <v>-76.746814000000001</v>
      </c>
      <c r="L6" s="11" t="s">
        <v>78</v>
      </c>
      <c r="M6" s="25">
        <v>185270</v>
      </c>
      <c r="N6" s="25">
        <f>(M6-((((Q6-O6)/9)/O6)*M6))+10*((((Q6-O6)/9)/O6)*M6)</f>
        <v>296188.87984564295</v>
      </c>
      <c r="O6" s="25">
        <v>187617</v>
      </c>
      <c r="P6" s="25">
        <v>9</v>
      </c>
      <c r="Q6" s="25">
        <v>299941</v>
      </c>
      <c r="R6" s="25">
        <v>29</v>
      </c>
      <c r="S6" s="26">
        <v>21</v>
      </c>
      <c r="T6" s="26">
        <v>21</v>
      </c>
      <c r="U6" s="26">
        <v>3.4</v>
      </c>
      <c r="V6" s="11" t="s">
        <v>50</v>
      </c>
      <c r="X6" s="21">
        <v>42370</v>
      </c>
      <c r="AI6" s="21">
        <v>42370</v>
      </c>
    </row>
    <row r="7" spans="1:43" ht="33.75" customHeight="1" x14ac:dyDescent="0.3">
      <c r="A7" s="12" t="s">
        <v>72</v>
      </c>
      <c r="B7" s="13">
        <v>3</v>
      </c>
      <c r="C7" s="28">
        <v>2797407</v>
      </c>
      <c r="D7" s="15">
        <v>2800189</v>
      </c>
      <c r="E7" s="23" t="s">
        <v>73</v>
      </c>
      <c r="F7" s="23" t="s">
        <v>79</v>
      </c>
      <c r="G7" s="23" t="s">
        <v>80</v>
      </c>
      <c r="H7" s="23" t="s">
        <v>81</v>
      </c>
      <c r="I7" s="11" t="s">
        <v>82</v>
      </c>
      <c r="J7" s="24">
        <v>39.143160999999999</v>
      </c>
      <c r="K7" s="24">
        <v>-76.845961000000003</v>
      </c>
      <c r="L7" s="11" t="s">
        <v>83</v>
      </c>
      <c r="M7" s="25">
        <v>199131</v>
      </c>
      <c r="N7" s="25">
        <f>(M7-((((Q7-O7)/9)/O7)*M7))+10*((((Q7-O7)/9)/O7)*M7)</f>
        <v>482295.81514859432</v>
      </c>
      <c r="O7" s="25">
        <v>186750</v>
      </c>
      <c r="P7" s="25">
        <v>13</v>
      </c>
      <c r="Q7" s="25">
        <v>452309</v>
      </c>
      <c r="R7" s="25">
        <v>1</v>
      </c>
      <c r="S7" s="26">
        <v>17</v>
      </c>
      <c r="T7" s="26">
        <v>17</v>
      </c>
      <c r="U7" s="26">
        <v>4</v>
      </c>
      <c r="V7" s="11" t="s">
        <v>50</v>
      </c>
      <c r="X7" s="21">
        <v>41730</v>
      </c>
      <c r="Y7" s="21">
        <v>41730</v>
      </c>
      <c r="Z7" s="21">
        <v>41730</v>
      </c>
      <c r="AA7" s="11" t="s">
        <v>84</v>
      </c>
      <c r="AI7" s="21">
        <v>41730</v>
      </c>
      <c r="AK7" s="21">
        <v>41734</v>
      </c>
    </row>
    <row r="8" spans="1:43" ht="33.75" customHeight="1" x14ac:dyDescent="0.3">
      <c r="A8" s="11" t="s">
        <v>85</v>
      </c>
      <c r="B8" s="13">
        <v>4</v>
      </c>
      <c r="C8" s="28">
        <v>1145647</v>
      </c>
      <c r="D8" s="15">
        <v>1091921</v>
      </c>
      <c r="E8" s="23" t="s">
        <v>86</v>
      </c>
      <c r="F8" s="23" t="s">
        <v>87</v>
      </c>
      <c r="G8" s="23" t="s">
        <v>88</v>
      </c>
      <c r="H8" s="23" t="s">
        <v>89</v>
      </c>
      <c r="I8" s="11" t="s">
        <v>90</v>
      </c>
      <c r="J8" s="24">
        <v>33.521422000000001</v>
      </c>
      <c r="K8" s="24">
        <v>-86.844076999999999</v>
      </c>
      <c r="L8" s="11" t="s">
        <v>91</v>
      </c>
      <c r="M8" s="25">
        <v>126670</v>
      </c>
      <c r="N8" s="25">
        <f>(M8-((((Q8-O8)/9)/O8)*M8))+10*((((Q8-O8)/9)/O8)*M8)</f>
        <v>193362.17217933282</v>
      </c>
      <c r="O8" s="25">
        <v>141190</v>
      </c>
      <c r="P8" s="25">
        <v>4</v>
      </c>
      <c r="Q8" s="25">
        <v>215527</v>
      </c>
      <c r="R8" s="25">
        <v>6</v>
      </c>
      <c r="S8" s="26">
        <v>25</v>
      </c>
      <c r="T8" s="26">
        <v>25</v>
      </c>
      <c r="U8" s="26">
        <v>5.5</v>
      </c>
      <c r="V8" s="11" t="s">
        <v>50</v>
      </c>
      <c r="X8" s="21">
        <v>41640</v>
      </c>
      <c r="Y8" s="21">
        <v>41640</v>
      </c>
      <c r="AB8" s="21">
        <v>41640</v>
      </c>
      <c r="AD8" s="11" t="s">
        <v>92</v>
      </c>
      <c r="AI8" s="21">
        <v>41640</v>
      </c>
    </row>
    <row r="9" spans="1:43" ht="33.75" customHeight="1" x14ac:dyDescent="0.3">
      <c r="A9" s="11" t="s">
        <v>93</v>
      </c>
      <c r="B9" s="13">
        <v>1</v>
      </c>
      <c r="C9" s="28">
        <v>4774321</v>
      </c>
      <c r="D9" s="15">
        <v>4878211</v>
      </c>
      <c r="E9" s="23" t="s">
        <v>94</v>
      </c>
      <c r="F9" s="23" t="s">
        <v>95</v>
      </c>
      <c r="G9" s="23" t="s">
        <v>96</v>
      </c>
      <c r="H9" s="23" t="s">
        <v>97</v>
      </c>
      <c r="I9" s="11" t="s">
        <v>98</v>
      </c>
      <c r="J9" s="29">
        <v>42.612110000000001</v>
      </c>
      <c r="K9" s="29">
        <v>-71.307518999999999</v>
      </c>
      <c r="L9" s="30" t="s">
        <v>99</v>
      </c>
      <c r="M9" s="31">
        <v>124793</v>
      </c>
      <c r="O9" s="31">
        <v>130000</v>
      </c>
      <c r="P9" s="31"/>
      <c r="Q9" s="31"/>
      <c r="R9" s="31"/>
      <c r="S9" s="32">
        <v>23</v>
      </c>
      <c r="T9" s="32">
        <v>23</v>
      </c>
      <c r="U9" s="32">
        <v>4.5999999999999996</v>
      </c>
      <c r="V9" s="11" t="s">
        <v>50</v>
      </c>
      <c r="X9" s="21">
        <v>43262</v>
      </c>
      <c r="Z9" s="21">
        <v>43259</v>
      </c>
      <c r="AA9" s="11" t="s">
        <v>100</v>
      </c>
    </row>
    <row r="10" spans="1:43" ht="33.75" customHeight="1" x14ac:dyDescent="0.3">
      <c r="A10" s="11" t="s">
        <v>93</v>
      </c>
      <c r="B10" s="13">
        <v>1</v>
      </c>
      <c r="C10" s="28">
        <v>4774321</v>
      </c>
      <c r="D10" s="15">
        <v>4878211</v>
      </c>
      <c r="E10" s="23" t="s">
        <v>94</v>
      </c>
      <c r="F10" s="23" t="s">
        <v>101</v>
      </c>
      <c r="G10" s="23" t="s">
        <v>102</v>
      </c>
      <c r="H10" s="23" t="s">
        <v>103</v>
      </c>
      <c r="I10" s="30" t="s">
        <v>104</v>
      </c>
      <c r="J10" s="29">
        <v>42.325130999999999</v>
      </c>
      <c r="K10" s="29">
        <v>-71.056009000000003</v>
      </c>
      <c r="L10" s="30" t="s">
        <v>105</v>
      </c>
      <c r="M10" s="31">
        <v>205861</v>
      </c>
      <c r="N10" s="25">
        <f>(M10-((((Q10-O10)/9)/O10)*M10))+10*((((Q10-O10)/9)/O10)*M10)</f>
        <v>261440.84272519534</v>
      </c>
      <c r="O10" s="31">
        <v>198239</v>
      </c>
      <c r="P10" s="31">
        <v>1</v>
      </c>
      <c r="Q10" s="31">
        <v>251761</v>
      </c>
      <c r="R10" s="31">
        <v>1</v>
      </c>
      <c r="S10" s="32">
        <v>10</v>
      </c>
      <c r="T10" s="32">
        <v>10</v>
      </c>
      <c r="U10" s="32">
        <v>4</v>
      </c>
      <c r="V10" s="30" t="s">
        <v>50</v>
      </c>
      <c r="X10" s="21">
        <v>41426</v>
      </c>
      <c r="Y10" s="21">
        <v>41462</v>
      </c>
      <c r="Z10" s="21">
        <v>42248</v>
      </c>
      <c r="AA10" s="11" t="s">
        <v>84</v>
      </c>
      <c r="AB10" s="21">
        <v>41548</v>
      </c>
      <c r="AD10" s="11" t="s">
        <v>57</v>
      </c>
      <c r="AE10" s="21">
        <v>41702</v>
      </c>
      <c r="AF10" s="11" t="s">
        <v>106</v>
      </c>
      <c r="AI10" s="21">
        <v>41515</v>
      </c>
    </row>
    <row r="11" spans="1:43" ht="33.75" customHeight="1" x14ac:dyDescent="0.3">
      <c r="A11" s="11" t="s">
        <v>107</v>
      </c>
      <c r="B11" s="13">
        <v>2</v>
      </c>
      <c r="C11" s="28">
        <v>1135230</v>
      </c>
      <c r="D11" s="15">
        <v>1125637</v>
      </c>
      <c r="E11" s="23" t="s">
        <v>108</v>
      </c>
      <c r="F11" s="23" t="s">
        <v>109</v>
      </c>
      <c r="G11" s="23" t="s">
        <v>110</v>
      </c>
      <c r="H11" s="23" t="s">
        <v>111</v>
      </c>
      <c r="I11" s="11" t="s">
        <v>112</v>
      </c>
      <c r="J11" s="24">
        <v>42.921334000000002</v>
      </c>
      <c r="K11" s="24">
        <v>-78.765837000000005</v>
      </c>
      <c r="L11" s="11" t="s">
        <v>113</v>
      </c>
      <c r="M11" s="25">
        <v>126107</v>
      </c>
      <c r="N11" s="25">
        <f>(M11-((((Q11-O11)/9)/O11)*M11))+10*((((Q11-O11)/9)/O11)*M11)</f>
        <v>212274.67848937941</v>
      </c>
      <c r="O11" s="25">
        <v>131019</v>
      </c>
      <c r="P11" s="25">
        <v>2</v>
      </c>
      <c r="Q11" s="25">
        <v>220543</v>
      </c>
      <c r="S11" s="26">
        <v>20</v>
      </c>
      <c r="T11" s="26">
        <v>20</v>
      </c>
      <c r="U11" s="26">
        <v>4</v>
      </c>
      <c r="V11" s="11" t="s">
        <v>50</v>
      </c>
      <c r="X11" s="21">
        <v>41730</v>
      </c>
      <c r="Y11" s="21">
        <v>41852</v>
      </c>
      <c r="AB11" s="21">
        <v>41821</v>
      </c>
      <c r="AD11" s="11" t="s">
        <v>57</v>
      </c>
    </row>
    <row r="12" spans="1:43" ht="33.75" customHeight="1" x14ac:dyDescent="0.3">
      <c r="A12" s="11" t="s">
        <v>114</v>
      </c>
      <c r="B12" s="13">
        <v>4</v>
      </c>
      <c r="C12" s="28">
        <v>2426363</v>
      </c>
      <c r="D12" s="15">
        <v>2684276</v>
      </c>
      <c r="E12" s="23" t="s">
        <v>115</v>
      </c>
      <c r="F12" s="23" t="s">
        <v>116</v>
      </c>
      <c r="G12" s="23" t="s">
        <v>117</v>
      </c>
      <c r="H12" s="23" t="s">
        <v>118</v>
      </c>
      <c r="I12" s="11" t="s">
        <v>119</v>
      </c>
      <c r="J12" s="24">
        <v>35.213082</v>
      </c>
      <c r="K12" s="24">
        <v>-80.874168999999995</v>
      </c>
      <c r="L12" s="11" t="s">
        <v>120</v>
      </c>
      <c r="M12" s="25">
        <v>138000</v>
      </c>
      <c r="N12" s="25">
        <f>(M12-((((Q12-O12)/9)/O12)*M12))+10*((((Q12-O12)/9)/O12)*M12)</f>
        <v>220825.39877300616</v>
      </c>
      <c r="O12" s="25">
        <v>163000</v>
      </c>
      <c r="P12" s="25">
        <v>11</v>
      </c>
      <c r="Q12" s="25">
        <v>260830</v>
      </c>
      <c r="R12" s="25">
        <v>6</v>
      </c>
      <c r="S12" s="26">
        <v>36</v>
      </c>
      <c r="T12" s="26">
        <v>36</v>
      </c>
      <c r="U12" s="26">
        <v>4.5</v>
      </c>
      <c r="V12" s="11" t="s">
        <v>50</v>
      </c>
      <c r="X12" s="21">
        <v>41837</v>
      </c>
      <c r="Y12" s="21">
        <v>42736</v>
      </c>
      <c r="Z12" s="21">
        <v>43191</v>
      </c>
      <c r="AA12" s="11" t="s">
        <v>64</v>
      </c>
      <c r="AB12" s="21">
        <v>42736</v>
      </c>
      <c r="AD12" s="11" t="s">
        <v>57</v>
      </c>
      <c r="AI12" s="21">
        <v>42005</v>
      </c>
    </row>
    <row r="13" spans="1:43" ht="33.75" customHeight="1" x14ac:dyDescent="0.3">
      <c r="A13" s="11" t="s">
        <v>121</v>
      </c>
      <c r="B13" s="13">
        <v>5</v>
      </c>
      <c r="C13" s="28">
        <v>9551031</v>
      </c>
      <c r="D13" s="15">
        <v>9406638</v>
      </c>
      <c r="E13" s="23" t="s">
        <v>122</v>
      </c>
      <c r="F13" s="23" t="s">
        <v>123</v>
      </c>
      <c r="G13" s="23" t="s">
        <v>124</v>
      </c>
      <c r="H13" s="23" t="s">
        <v>125</v>
      </c>
      <c r="I13" s="11" t="s">
        <v>126</v>
      </c>
      <c r="J13" s="24">
        <v>41.578699</v>
      </c>
      <c r="K13" s="24">
        <v>-87.557856999999998</v>
      </c>
      <c r="L13" s="11" t="s">
        <v>127</v>
      </c>
      <c r="M13" s="25">
        <v>129000</v>
      </c>
      <c r="N13" s="25">
        <f>(M13-((((Q13-O13)/9)/O13)*M13))+10*((((Q13-O13)/9)/O13)*M13)</f>
        <v>545922.68041237118</v>
      </c>
      <c r="O13" s="33">
        <v>116400</v>
      </c>
      <c r="P13" s="33">
        <v>458</v>
      </c>
      <c r="Q13" s="33">
        <v>492600</v>
      </c>
      <c r="R13" s="33">
        <v>8</v>
      </c>
      <c r="S13" s="34">
        <v>37</v>
      </c>
      <c r="T13" s="34">
        <v>37</v>
      </c>
      <c r="U13" s="34">
        <v>4</v>
      </c>
      <c r="V13" s="11" t="s">
        <v>50</v>
      </c>
      <c r="X13" s="21">
        <v>43525</v>
      </c>
      <c r="Y13" s="21">
        <v>43525</v>
      </c>
      <c r="Z13" s="21">
        <v>43525</v>
      </c>
      <c r="AA13" s="11" t="s">
        <v>100</v>
      </c>
    </row>
    <row r="14" spans="1:43" ht="33.75" customHeight="1" x14ac:dyDescent="0.3">
      <c r="A14" s="11" t="s">
        <v>121</v>
      </c>
      <c r="B14" s="13">
        <v>5</v>
      </c>
      <c r="C14" s="28">
        <v>9551031</v>
      </c>
      <c r="D14" s="15">
        <v>9406638</v>
      </c>
      <c r="E14" s="23" t="s">
        <v>122</v>
      </c>
      <c r="F14" s="23" t="s">
        <v>123</v>
      </c>
      <c r="G14" s="23" t="s">
        <v>128</v>
      </c>
      <c r="H14" s="23" t="s">
        <v>129</v>
      </c>
      <c r="I14" s="11" t="s">
        <v>130</v>
      </c>
      <c r="J14" s="24">
        <v>41.920681000000002</v>
      </c>
      <c r="K14" s="24">
        <v>-87.674424999999999</v>
      </c>
      <c r="L14" s="11" t="s">
        <v>131</v>
      </c>
      <c r="M14" s="25">
        <v>292384</v>
      </c>
      <c r="O14" s="25">
        <v>330000</v>
      </c>
      <c r="P14" s="25">
        <v>8</v>
      </c>
      <c r="S14" s="34">
        <v>27.7</v>
      </c>
      <c r="T14" s="34">
        <v>27.7</v>
      </c>
      <c r="U14" s="34">
        <v>3.9</v>
      </c>
      <c r="V14" s="11" t="s">
        <v>50</v>
      </c>
      <c r="X14" s="21">
        <v>43672</v>
      </c>
      <c r="Y14" s="35"/>
    </row>
    <row r="15" spans="1:43" ht="33.75" customHeight="1" x14ac:dyDescent="0.3">
      <c r="A15" s="11" t="s">
        <v>132</v>
      </c>
      <c r="B15" s="13">
        <v>5</v>
      </c>
      <c r="C15" s="28">
        <v>2157719</v>
      </c>
      <c r="D15" s="15">
        <v>2232907</v>
      </c>
      <c r="E15" s="23" t="s">
        <v>133</v>
      </c>
      <c r="F15" s="23" t="s">
        <v>134</v>
      </c>
      <c r="G15" s="23" t="s">
        <v>135</v>
      </c>
      <c r="H15" s="23" t="s">
        <v>136</v>
      </c>
      <c r="I15" s="11" t="s">
        <v>137</v>
      </c>
      <c r="J15" s="24">
        <v>39.146039000000002</v>
      </c>
      <c r="K15" s="24">
        <v>-84.538375000000002</v>
      </c>
      <c r="L15" s="11" t="s">
        <v>138</v>
      </c>
      <c r="M15" s="25">
        <v>152115</v>
      </c>
      <c r="N15" s="25">
        <f>(M15-((((Q15-O15)/9)/O15)*M15))+10*((((Q15-O15)/9)/O15)*M15)</f>
        <v>360577.87546012271</v>
      </c>
      <c r="O15" s="25">
        <v>163000</v>
      </c>
      <c r="P15" s="25">
        <v>1</v>
      </c>
      <c r="Q15" s="25">
        <v>386380</v>
      </c>
      <c r="R15" s="25">
        <v>8</v>
      </c>
      <c r="S15" s="26">
        <v>10</v>
      </c>
      <c r="T15" s="26">
        <v>10</v>
      </c>
      <c r="U15" s="26">
        <v>4.7</v>
      </c>
      <c r="V15" s="11" t="s">
        <v>50</v>
      </c>
      <c r="X15" s="21">
        <v>41640</v>
      </c>
      <c r="Y15" s="21">
        <v>41852</v>
      </c>
      <c r="Z15" s="21">
        <v>42736</v>
      </c>
      <c r="AA15" s="11" t="s">
        <v>139</v>
      </c>
      <c r="AB15" s="21">
        <v>41640</v>
      </c>
      <c r="AD15" s="11" t="s">
        <v>92</v>
      </c>
      <c r="AE15" s="21">
        <v>42125</v>
      </c>
      <c r="AF15" s="11" t="s">
        <v>106</v>
      </c>
      <c r="AI15" s="21">
        <v>41640</v>
      </c>
    </row>
    <row r="16" spans="1:43" ht="33.75" customHeight="1" x14ac:dyDescent="0.3">
      <c r="A16" s="11" t="s">
        <v>140</v>
      </c>
      <c r="B16" s="13">
        <v>5</v>
      </c>
      <c r="C16" s="28">
        <v>2060810</v>
      </c>
      <c r="D16" s="15">
        <v>2043807</v>
      </c>
      <c r="E16" s="23" t="s">
        <v>133</v>
      </c>
      <c r="F16" s="23" t="s">
        <v>141</v>
      </c>
      <c r="G16" s="23" t="s">
        <v>142</v>
      </c>
      <c r="H16" s="23" t="s">
        <v>143</v>
      </c>
      <c r="I16" s="11" t="s">
        <v>144</v>
      </c>
      <c r="J16" s="24">
        <v>41.440071000000003</v>
      </c>
      <c r="K16" s="24">
        <v>-81.494829999999993</v>
      </c>
      <c r="L16" s="11" t="s">
        <v>145</v>
      </c>
      <c r="M16" s="25">
        <v>181956</v>
      </c>
      <c r="N16" s="25">
        <f>(M16-((((Q16-O16)/9)/O16)*M16))+10*((((Q16-O16)/9)/O16)*M16)</f>
        <v>340536.94181960169</v>
      </c>
      <c r="O16" s="25">
        <v>153660</v>
      </c>
      <c r="P16" s="25">
        <v>1</v>
      </c>
      <c r="Q16" s="25">
        <v>287580</v>
      </c>
      <c r="R16" s="25">
        <v>1</v>
      </c>
      <c r="S16" s="26">
        <v>34</v>
      </c>
      <c r="T16" s="26">
        <v>41</v>
      </c>
      <c r="U16" s="26">
        <v>4.2</v>
      </c>
      <c r="V16" s="11" t="s">
        <v>50</v>
      </c>
      <c r="X16" s="21">
        <v>41852</v>
      </c>
      <c r="Y16" s="21">
        <v>41852</v>
      </c>
      <c r="Z16" s="21">
        <v>43403</v>
      </c>
      <c r="AA16" s="11" t="s">
        <v>100</v>
      </c>
      <c r="AB16" s="21">
        <v>42826</v>
      </c>
      <c r="AD16" s="11" t="s">
        <v>57</v>
      </c>
      <c r="AI16" s="21">
        <v>41852</v>
      </c>
    </row>
    <row r="17" spans="1:42" ht="33.75" customHeight="1" x14ac:dyDescent="0.3">
      <c r="A17" s="11" t="s">
        <v>146</v>
      </c>
      <c r="B17" s="13">
        <v>5</v>
      </c>
      <c r="C17" s="28">
        <v>2021632</v>
      </c>
      <c r="D17" s="15">
        <v>2138946</v>
      </c>
      <c r="E17" s="23" t="s">
        <v>133</v>
      </c>
      <c r="F17" s="23" t="s">
        <v>147</v>
      </c>
      <c r="G17" s="23" t="s">
        <v>148</v>
      </c>
      <c r="H17" s="23" t="s">
        <v>149</v>
      </c>
      <c r="I17" s="11" t="s">
        <v>150</v>
      </c>
      <c r="J17" s="24">
        <v>40.111083999999998</v>
      </c>
      <c r="K17" s="24">
        <v>-83.065415000000002</v>
      </c>
      <c r="L17" s="11" t="s">
        <v>151</v>
      </c>
      <c r="M17" s="25">
        <v>135746</v>
      </c>
      <c r="N17" s="25">
        <f>(M17-((((Q17-O17)/9)/O17)*M17))+10*((((Q17-O17)/9)/O17)*M17)</f>
        <v>272758.29265037476</v>
      </c>
      <c r="O17" s="25">
        <v>142361</v>
      </c>
      <c r="P17" s="25">
        <v>10</v>
      </c>
      <c r="Q17" s="25">
        <v>286050</v>
      </c>
      <c r="R17" s="25">
        <v>4</v>
      </c>
      <c r="S17" s="26">
        <v>32</v>
      </c>
      <c r="T17" s="26">
        <v>32</v>
      </c>
      <c r="U17" s="26">
        <v>5.3</v>
      </c>
      <c r="V17" s="11" t="s">
        <v>50</v>
      </c>
      <c r="X17" s="21">
        <v>41640</v>
      </c>
      <c r="Y17" s="21">
        <v>41645</v>
      </c>
      <c r="Z17" s="21">
        <v>43371</v>
      </c>
      <c r="AA17" s="11" t="s">
        <v>100</v>
      </c>
      <c r="AB17" s="21">
        <v>42736</v>
      </c>
      <c r="AD17" s="11" t="s">
        <v>57</v>
      </c>
      <c r="AI17" s="21">
        <v>41640</v>
      </c>
      <c r="AK17" s="21" t="s">
        <v>50</v>
      </c>
    </row>
    <row r="18" spans="1:42" ht="33.75" customHeight="1" x14ac:dyDescent="0.3">
      <c r="A18" s="11" t="s">
        <v>152</v>
      </c>
      <c r="B18" s="13">
        <v>6</v>
      </c>
      <c r="C18" s="28">
        <v>7102796</v>
      </c>
      <c r="D18" s="15">
        <v>7694138</v>
      </c>
      <c r="E18" s="23" t="s">
        <v>59</v>
      </c>
      <c r="F18" s="23" t="s">
        <v>153</v>
      </c>
      <c r="G18" s="23" t="s">
        <v>153</v>
      </c>
      <c r="H18" s="23" t="s">
        <v>154</v>
      </c>
      <c r="I18" s="11" t="s">
        <v>155</v>
      </c>
      <c r="J18" s="24">
        <v>32.92118</v>
      </c>
      <c r="K18" s="24">
        <v>-96.753550000000004</v>
      </c>
      <c r="L18" s="11" t="s">
        <v>156</v>
      </c>
      <c r="M18" s="25">
        <v>168815</v>
      </c>
      <c r="N18" s="25">
        <f>(M18-((((Q18-O18)/9)/O18)*M18))+10*((((Q18-O18)/9)/O18)*M18)</f>
        <v>308595.88195004029</v>
      </c>
      <c r="O18" s="25">
        <v>235790</v>
      </c>
      <c r="P18" s="25">
        <v>15</v>
      </c>
      <c r="Q18" s="25">
        <v>431027</v>
      </c>
      <c r="R18" s="25">
        <v>8</v>
      </c>
      <c r="S18" s="26">
        <v>21</v>
      </c>
      <c r="T18" s="26">
        <v>85</v>
      </c>
      <c r="U18" s="26">
        <v>4</v>
      </c>
      <c r="V18" s="11" t="s">
        <v>50</v>
      </c>
      <c r="X18" s="21">
        <v>41731</v>
      </c>
    </row>
    <row r="19" spans="1:42" ht="33.75" customHeight="1" x14ac:dyDescent="0.3">
      <c r="A19" s="11" t="s">
        <v>152</v>
      </c>
      <c r="B19" s="13">
        <v>6</v>
      </c>
      <c r="C19" s="28">
        <v>7102796</v>
      </c>
      <c r="D19" s="15">
        <v>7694138</v>
      </c>
      <c r="E19" s="23" t="s">
        <v>59</v>
      </c>
      <c r="F19" s="23" t="s">
        <v>157</v>
      </c>
      <c r="G19" s="23" t="s">
        <v>158</v>
      </c>
      <c r="H19" s="23" t="s">
        <v>159</v>
      </c>
      <c r="I19" s="11" t="s">
        <v>160</v>
      </c>
      <c r="J19" s="24">
        <v>32.664752999999997</v>
      </c>
      <c r="K19" s="24">
        <v>-97.337934000000004</v>
      </c>
      <c r="L19" s="11" t="s">
        <v>91</v>
      </c>
      <c r="M19" s="25">
        <v>159040</v>
      </c>
      <c r="N19" s="25">
        <f>(M19-((((Q19-O19)/9)/O19)*M19))+10*((((Q19-O19)/9)/O19)*M19)</f>
        <v>209139.1500974659</v>
      </c>
      <c r="O19" s="25">
        <v>184680</v>
      </c>
      <c r="P19" s="25">
        <v>36</v>
      </c>
      <c r="Q19" s="25">
        <v>242856</v>
      </c>
      <c r="R19" s="25">
        <v>90</v>
      </c>
      <c r="S19" s="26">
        <v>15</v>
      </c>
      <c r="T19" s="26">
        <v>38</v>
      </c>
      <c r="U19" s="26">
        <v>4</v>
      </c>
      <c r="V19" s="11" t="s">
        <v>50</v>
      </c>
      <c r="X19" s="21">
        <v>42075</v>
      </c>
      <c r="Y19" s="21">
        <v>42075</v>
      </c>
      <c r="Z19" s="21" t="s">
        <v>161</v>
      </c>
      <c r="AA19" s="11" t="s">
        <v>64</v>
      </c>
      <c r="AB19" s="21">
        <v>42085</v>
      </c>
      <c r="AC19" s="27">
        <v>43676</v>
      </c>
      <c r="AD19" s="11" t="s">
        <v>57</v>
      </c>
    </row>
    <row r="20" spans="1:42" ht="33.75" customHeight="1" x14ac:dyDescent="0.3">
      <c r="A20" s="11" t="s">
        <v>162</v>
      </c>
      <c r="B20" s="13">
        <v>8</v>
      </c>
      <c r="C20" s="36">
        <v>2814330</v>
      </c>
      <c r="D20" s="37">
        <v>2991231</v>
      </c>
      <c r="E20" s="23" t="s">
        <v>163</v>
      </c>
      <c r="F20" s="23" t="s">
        <v>164</v>
      </c>
      <c r="G20" s="23" t="s">
        <v>164</v>
      </c>
      <c r="H20" s="23" t="s">
        <v>165</v>
      </c>
      <c r="I20" s="11" t="s">
        <v>166</v>
      </c>
      <c r="J20" s="24">
        <v>39.732123000000001</v>
      </c>
      <c r="K20" s="24">
        <v>-105.01532400000001</v>
      </c>
      <c r="L20" s="11" t="s">
        <v>167</v>
      </c>
      <c r="M20" s="25">
        <v>254000</v>
      </c>
      <c r="N20" s="25">
        <f>(M20-((((Q20-O20)/9)/O20)*M20))+10*((((Q20-O20)/9)/O20)*M20)</f>
        <v>268401.49397590361</v>
      </c>
      <c r="O20" s="25">
        <v>249000</v>
      </c>
      <c r="P20" s="25">
        <v>1</v>
      </c>
      <c r="Q20" s="25">
        <v>263118</v>
      </c>
      <c r="R20" s="25">
        <v>1</v>
      </c>
      <c r="S20" s="26">
        <v>10</v>
      </c>
      <c r="T20" s="26">
        <v>13</v>
      </c>
      <c r="U20" s="26">
        <v>5</v>
      </c>
      <c r="V20" s="11" t="s">
        <v>50</v>
      </c>
      <c r="X20" s="21">
        <v>41426</v>
      </c>
      <c r="Y20" s="21">
        <v>41426</v>
      </c>
      <c r="Z20" s="21">
        <v>41640</v>
      </c>
      <c r="AA20" s="11" t="s">
        <v>168</v>
      </c>
      <c r="AB20" s="21">
        <v>41640</v>
      </c>
      <c r="AD20" s="11" t="s">
        <v>57</v>
      </c>
      <c r="AE20" s="21">
        <v>41641</v>
      </c>
      <c r="AF20" s="11" t="s">
        <v>106</v>
      </c>
      <c r="AI20" s="21">
        <v>41426</v>
      </c>
      <c r="AP20" s="11" t="s">
        <v>169</v>
      </c>
    </row>
    <row r="21" spans="1:42" ht="33.75" customHeight="1" x14ac:dyDescent="0.3">
      <c r="A21" s="11" t="s">
        <v>162</v>
      </c>
      <c r="B21" s="13">
        <v>8</v>
      </c>
      <c r="C21" s="36">
        <v>2814330</v>
      </c>
      <c r="D21" s="37">
        <v>2991231</v>
      </c>
      <c r="E21" s="23" t="s">
        <v>163</v>
      </c>
      <c r="F21" s="23" t="s">
        <v>164</v>
      </c>
      <c r="G21" s="23" t="s">
        <v>164</v>
      </c>
      <c r="H21" s="23" t="s">
        <v>170</v>
      </c>
      <c r="I21" s="11" t="s">
        <v>171</v>
      </c>
      <c r="J21" s="24">
        <v>39.785899999999998</v>
      </c>
      <c r="K21" s="24">
        <v>-104.98887999999999</v>
      </c>
      <c r="L21" s="11" t="s">
        <v>167</v>
      </c>
      <c r="M21" s="25">
        <v>230000</v>
      </c>
      <c r="N21" s="25">
        <f>(M21-((((Q21-O21)/9)/O21)*M21))+10*((((Q21-O21)/9)/O21)*M21)</f>
        <v>252562.76041666666</v>
      </c>
      <c r="O21" s="25">
        <v>192000</v>
      </c>
      <c r="P21" s="25">
        <v>23</v>
      </c>
      <c r="Q21" s="25">
        <v>210835</v>
      </c>
      <c r="R21" s="25">
        <v>19</v>
      </c>
      <c r="S21" s="26">
        <v>8</v>
      </c>
      <c r="T21" s="26">
        <v>16</v>
      </c>
      <c r="U21" s="26">
        <v>5</v>
      </c>
      <c r="V21" s="11" t="s">
        <v>50</v>
      </c>
      <c r="X21" s="21">
        <v>42278</v>
      </c>
      <c r="Z21" s="21">
        <v>42290</v>
      </c>
      <c r="AA21" s="11" t="s">
        <v>168</v>
      </c>
      <c r="AI21" s="21">
        <v>42290</v>
      </c>
    </row>
    <row r="22" spans="1:42" ht="33.75" customHeight="1" x14ac:dyDescent="0.3">
      <c r="A22" s="11" t="s">
        <v>172</v>
      </c>
      <c r="B22" s="13">
        <v>5</v>
      </c>
      <c r="C22" s="28">
        <v>4302043</v>
      </c>
      <c r="D22" s="15">
        <v>4304136</v>
      </c>
      <c r="E22" s="23" t="s">
        <v>173</v>
      </c>
      <c r="F22" s="23" t="s">
        <v>174</v>
      </c>
      <c r="G22" s="23" t="s">
        <v>175</v>
      </c>
      <c r="H22" s="23" t="s">
        <v>176</v>
      </c>
      <c r="I22" s="11" t="s">
        <v>177</v>
      </c>
      <c r="J22" s="24">
        <v>42.385993999999997</v>
      </c>
      <c r="K22" s="24">
        <v>-83.266307999999995</v>
      </c>
      <c r="L22" s="11" t="s">
        <v>178</v>
      </c>
      <c r="M22" s="25">
        <v>156800</v>
      </c>
      <c r="N22" s="25">
        <f>(M22-((((Q22-O22)/9)/O22)*M22))+10*((((Q22-O22)/9)/O22)*M22)</f>
        <v>210033.87900355872</v>
      </c>
      <c r="O22" s="25">
        <v>140500</v>
      </c>
      <c r="Q22" s="25">
        <v>188200</v>
      </c>
      <c r="S22" s="26">
        <v>8</v>
      </c>
      <c r="T22" s="26">
        <v>8</v>
      </c>
      <c r="U22" s="26">
        <v>5.2</v>
      </c>
      <c r="V22" s="11" t="s">
        <v>50</v>
      </c>
      <c r="X22" s="21">
        <v>40817</v>
      </c>
      <c r="Y22" s="21">
        <v>40817</v>
      </c>
      <c r="AI22" s="21">
        <v>40787</v>
      </c>
    </row>
    <row r="23" spans="1:42" ht="33.75" customHeight="1" x14ac:dyDescent="0.3">
      <c r="A23" s="11" t="s">
        <v>179</v>
      </c>
      <c r="B23" s="13">
        <v>9</v>
      </c>
      <c r="C23" s="28">
        <v>974861</v>
      </c>
      <c r="D23" s="15">
        <v>1000918</v>
      </c>
      <c r="E23" s="23" t="s">
        <v>66</v>
      </c>
      <c r="F23" s="23" t="s">
        <v>180</v>
      </c>
      <c r="G23" s="23" t="s">
        <v>180</v>
      </c>
      <c r="H23" s="23" t="s">
        <v>181</v>
      </c>
      <c r="I23" s="11" t="s">
        <v>182</v>
      </c>
      <c r="J23" s="24">
        <v>36.710884999999998</v>
      </c>
      <c r="K23" s="24">
        <v>-119.777435</v>
      </c>
      <c r="L23" s="11" t="s">
        <v>71</v>
      </c>
      <c r="M23" s="25">
        <v>114000</v>
      </c>
      <c r="N23" s="25">
        <f>(M23-((((Q23-O23)/9)/O23)*M23))+10*((((Q23-O23)/9)/O23)*M23)</f>
        <v>278877.09677419357</v>
      </c>
      <c r="O23" s="25">
        <v>93000</v>
      </c>
      <c r="P23" s="25">
        <v>16</v>
      </c>
      <c r="Q23" s="25">
        <v>227505</v>
      </c>
      <c r="R23" s="25">
        <v>4</v>
      </c>
      <c r="S23" s="26">
        <v>20</v>
      </c>
      <c r="T23" s="26">
        <v>20</v>
      </c>
      <c r="U23" s="26">
        <v>5</v>
      </c>
      <c r="V23" s="11" t="s">
        <v>50</v>
      </c>
      <c r="X23" s="21">
        <v>42370</v>
      </c>
      <c r="Y23" s="21">
        <v>43831</v>
      </c>
      <c r="Z23" s="21">
        <v>43831</v>
      </c>
      <c r="AA23" s="11" t="s">
        <v>84</v>
      </c>
      <c r="AI23" s="21">
        <v>42370</v>
      </c>
    </row>
    <row r="24" spans="1:42" ht="33.75" customHeight="1" x14ac:dyDescent="0.3">
      <c r="A24" s="11" t="s">
        <v>183</v>
      </c>
      <c r="B24" s="13">
        <v>1</v>
      </c>
      <c r="C24" s="28">
        <v>1211324</v>
      </c>
      <c r="D24" s="15">
        <v>1201483</v>
      </c>
      <c r="E24" s="23" t="s">
        <v>184</v>
      </c>
      <c r="F24" s="23" t="s">
        <v>185</v>
      </c>
      <c r="G24" s="23" t="s">
        <v>185</v>
      </c>
      <c r="H24" s="23" t="s">
        <v>186</v>
      </c>
      <c r="I24" s="30" t="s">
        <v>187</v>
      </c>
      <c r="J24" s="29">
        <v>41.771458000000003</v>
      </c>
      <c r="K24" s="29">
        <v>-72.679923000000002</v>
      </c>
      <c r="L24" s="30" t="s">
        <v>188</v>
      </c>
      <c r="M24" s="31">
        <v>164300</v>
      </c>
      <c r="N24" s="25">
        <f>(M24-((((Q24-O24)/9)/O24)*M24))+10*((((Q24-O24)/9)/O24)*M24)</f>
        <v>238235</v>
      </c>
      <c r="O24" s="31">
        <v>159900</v>
      </c>
      <c r="P24" s="31">
        <v>2</v>
      </c>
      <c r="Q24" s="31">
        <v>231855</v>
      </c>
      <c r="R24" s="31">
        <v>2</v>
      </c>
      <c r="S24" s="32">
        <v>8</v>
      </c>
      <c r="T24" s="32">
        <v>21</v>
      </c>
      <c r="U24" s="32">
        <v>3.6</v>
      </c>
      <c r="V24" s="30" t="s">
        <v>50</v>
      </c>
      <c r="X24" s="21">
        <v>41365</v>
      </c>
      <c r="Y24" s="21">
        <v>41365</v>
      </c>
      <c r="Z24" s="21">
        <v>41365</v>
      </c>
      <c r="AA24" s="11" t="s">
        <v>84</v>
      </c>
      <c r="AB24" s="21">
        <v>41704</v>
      </c>
      <c r="AD24" s="11" t="s">
        <v>189</v>
      </c>
      <c r="AE24" s="21">
        <v>41366</v>
      </c>
      <c r="AF24" s="11" t="s">
        <v>106</v>
      </c>
      <c r="AI24" s="21">
        <v>41373</v>
      </c>
      <c r="AN24" s="21">
        <v>41452</v>
      </c>
    </row>
    <row r="25" spans="1:42" ht="33.75" customHeight="1" x14ac:dyDescent="0.3">
      <c r="A25" s="11" t="s">
        <v>190</v>
      </c>
      <c r="B25" s="13">
        <v>6</v>
      </c>
      <c r="C25" s="28">
        <v>6656947</v>
      </c>
      <c r="D25" s="15">
        <v>7154478</v>
      </c>
      <c r="E25" s="23" t="s">
        <v>59</v>
      </c>
      <c r="F25" s="23" t="s">
        <v>191</v>
      </c>
      <c r="G25" s="23" t="s">
        <v>192</v>
      </c>
      <c r="H25" s="23" t="s">
        <v>193</v>
      </c>
      <c r="I25" s="11" t="s">
        <v>194</v>
      </c>
      <c r="J25" s="24">
        <v>29.814374000000001</v>
      </c>
      <c r="K25" s="24">
        <v>-95.387794999999997</v>
      </c>
      <c r="L25" s="11" t="s">
        <v>195</v>
      </c>
      <c r="M25" s="25">
        <v>193105</v>
      </c>
      <c r="N25" s="25">
        <f>(M25-((((Q25-O25)/9)/O25)*M25))+10*((((Q25-O25)/9)/O25)*M25)</f>
        <v>319977.04865921231</v>
      </c>
      <c r="O25" s="25">
        <v>202120</v>
      </c>
      <c r="P25" s="25">
        <v>46</v>
      </c>
      <c r="Q25" s="25">
        <v>334915</v>
      </c>
      <c r="R25" s="25">
        <v>46</v>
      </c>
      <c r="S25" s="26">
        <v>19</v>
      </c>
      <c r="T25" s="26">
        <v>19</v>
      </c>
      <c r="U25" s="26">
        <v>4</v>
      </c>
      <c r="V25" s="11" t="s">
        <v>50</v>
      </c>
      <c r="X25" s="21">
        <v>42109</v>
      </c>
      <c r="Y25" s="21">
        <v>42109</v>
      </c>
      <c r="Z25" s="21">
        <v>44328</v>
      </c>
      <c r="AA25" s="11" t="s">
        <v>64</v>
      </c>
      <c r="AB25" s="21">
        <v>42107</v>
      </c>
      <c r="AC25" s="21">
        <v>42135</v>
      </c>
      <c r="AD25" s="11" t="s">
        <v>57</v>
      </c>
    </row>
    <row r="26" spans="1:42" ht="33.75" customHeight="1" x14ac:dyDescent="0.3">
      <c r="A26" s="11" t="s">
        <v>190</v>
      </c>
      <c r="B26" s="13">
        <v>6</v>
      </c>
      <c r="C26" s="28">
        <v>6656947</v>
      </c>
      <c r="D26" s="15">
        <v>7154478</v>
      </c>
      <c r="E26" s="23" t="s">
        <v>59</v>
      </c>
      <c r="F26" s="23" t="s">
        <v>191</v>
      </c>
      <c r="G26" s="23" t="s">
        <v>192</v>
      </c>
      <c r="H26" s="23" t="s">
        <v>196</v>
      </c>
      <c r="I26" s="11" t="s">
        <v>197</v>
      </c>
      <c r="J26" s="24">
        <v>29.721644000000001</v>
      </c>
      <c r="K26" s="24">
        <v>-95.492652000000007</v>
      </c>
      <c r="L26" s="11" t="s">
        <v>198</v>
      </c>
      <c r="M26" s="25">
        <v>256556</v>
      </c>
      <c r="N26" s="25">
        <f>(M26-((((Q26-O26)/9)/O26)*M26))+10*((((Q26-O26)/9)/O26)*M26)</f>
        <v>392787.08639727999</v>
      </c>
      <c r="O26" s="25">
        <v>324119</v>
      </c>
      <c r="P26" s="25">
        <v>1</v>
      </c>
      <c r="Q26" s="25">
        <v>496226</v>
      </c>
      <c r="R26" s="25">
        <v>1</v>
      </c>
      <c r="S26" s="26">
        <v>23</v>
      </c>
      <c r="T26" s="26">
        <v>38</v>
      </c>
      <c r="U26" s="26">
        <v>4</v>
      </c>
      <c r="V26" s="11" t="s">
        <v>50</v>
      </c>
      <c r="X26" s="21">
        <v>41661</v>
      </c>
    </row>
    <row r="27" spans="1:42" ht="33.75" customHeight="1" x14ac:dyDescent="0.3">
      <c r="A27" s="11" t="s">
        <v>199</v>
      </c>
      <c r="B27" s="13">
        <v>5</v>
      </c>
      <c r="C27" s="28">
        <v>1988817</v>
      </c>
      <c r="D27" s="15">
        <v>2091019</v>
      </c>
      <c r="E27" s="23" t="s">
        <v>200</v>
      </c>
      <c r="F27" s="23" t="s">
        <v>201</v>
      </c>
      <c r="G27" s="23" t="s">
        <v>202</v>
      </c>
      <c r="H27" s="23" t="s">
        <v>203</v>
      </c>
      <c r="I27" s="11" t="s">
        <v>204</v>
      </c>
      <c r="J27" s="24">
        <v>39.787928999999998</v>
      </c>
      <c r="K27" s="24">
        <v>-86.130913000000007</v>
      </c>
      <c r="L27" s="11" t="s">
        <v>205</v>
      </c>
      <c r="M27" s="25">
        <v>165672</v>
      </c>
      <c r="N27" s="25">
        <f>(M27-((((Q27-O27)/9)/O27)*M27))+10*((((Q27-O27)/9)/O27)*M27)</f>
        <v>316144.01306913997</v>
      </c>
      <c r="O27" s="25">
        <v>189760</v>
      </c>
      <c r="P27" s="25">
        <v>1</v>
      </c>
      <c r="Q27" s="25">
        <v>362110</v>
      </c>
      <c r="R27" s="25">
        <v>1</v>
      </c>
      <c r="S27" s="26">
        <v>25</v>
      </c>
      <c r="T27" s="26">
        <v>25</v>
      </c>
      <c r="U27" s="26">
        <v>4</v>
      </c>
      <c r="V27" s="11" t="s">
        <v>50</v>
      </c>
      <c r="X27" s="21">
        <v>41730</v>
      </c>
      <c r="Y27" s="21">
        <v>41760</v>
      </c>
      <c r="Z27" s="21">
        <v>42370</v>
      </c>
      <c r="AA27" s="11" t="s">
        <v>100</v>
      </c>
      <c r="AB27" s="21">
        <v>41671</v>
      </c>
      <c r="AD27" s="11" t="s">
        <v>57</v>
      </c>
      <c r="AE27" s="21">
        <v>42131</v>
      </c>
      <c r="AF27" s="11" t="s">
        <v>206</v>
      </c>
      <c r="AI27" s="21">
        <v>41773</v>
      </c>
    </row>
    <row r="28" spans="1:42" ht="33.75" customHeight="1" x14ac:dyDescent="0.3">
      <c r="A28" s="11" t="s">
        <v>207</v>
      </c>
      <c r="B28" s="13">
        <v>4</v>
      </c>
      <c r="C28" s="28">
        <v>1449481</v>
      </c>
      <c r="D28" s="15">
        <v>1587892</v>
      </c>
      <c r="E28" s="23" t="s">
        <v>208</v>
      </c>
      <c r="F28" s="23" t="s">
        <v>209</v>
      </c>
      <c r="G28" s="23" t="s">
        <v>210</v>
      </c>
      <c r="H28" s="23" t="s">
        <v>211</v>
      </c>
      <c r="I28" s="11" t="s">
        <v>212</v>
      </c>
      <c r="J28" s="24">
        <v>30.262736</v>
      </c>
      <c r="K28" s="24">
        <v>-81.606831999999997</v>
      </c>
      <c r="L28" s="11" t="s">
        <v>83</v>
      </c>
      <c r="M28" s="25">
        <v>146000</v>
      </c>
      <c r="N28" s="25">
        <f>(M28-((((Q28-O28)/9)/O28)*M28))+10*((((Q28-O28)/9)/O28)*M28)</f>
        <v>319374.47482014389</v>
      </c>
      <c r="O28" s="25">
        <v>139000</v>
      </c>
      <c r="P28" s="25">
        <v>1</v>
      </c>
      <c r="Q28" s="25">
        <v>304062</v>
      </c>
      <c r="R28" s="25">
        <v>1</v>
      </c>
      <c r="S28" s="26">
        <v>22</v>
      </c>
      <c r="T28" s="26">
        <v>35</v>
      </c>
      <c r="U28" s="26">
        <v>4.5999999999999996</v>
      </c>
      <c r="V28" s="11" t="s">
        <v>50</v>
      </c>
      <c r="X28" s="21">
        <v>41640</v>
      </c>
      <c r="Y28" s="21">
        <v>41640</v>
      </c>
      <c r="Z28" s="21">
        <v>41640</v>
      </c>
      <c r="AA28" s="11" t="s">
        <v>213</v>
      </c>
    </row>
    <row r="29" spans="1:42" ht="33.75" customHeight="1" x14ac:dyDescent="0.3">
      <c r="A29" s="11" t="s">
        <v>214</v>
      </c>
      <c r="B29" s="13">
        <v>7</v>
      </c>
      <c r="C29" s="36">
        <v>2087471</v>
      </c>
      <c r="D29" s="37">
        <v>2173212</v>
      </c>
      <c r="E29" s="23" t="s">
        <v>215</v>
      </c>
      <c r="F29" s="23" t="s">
        <v>216</v>
      </c>
      <c r="G29" s="23" t="s">
        <v>217</v>
      </c>
      <c r="H29" s="23" t="s">
        <v>218</v>
      </c>
      <c r="I29" s="11" t="s">
        <v>219</v>
      </c>
      <c r="J29" s="24">
        <v>39.047910000000002</v>
      </c>
      <c r="K29" s="24">
        <v>-94.450542999999996</v>
      </c>
      <c r="L29" s="11" t="s">
        <v>205</v>
      </c>
      <c r="M29" s="25">
        <v>119477</v>
      </c>
      <c r="N29" s="25">
        <f>(M29-((((Q29-O29)/9)/O29)*M29))+10*((((Q29-O29)/9)/O29)*M29)</f>
        <v>362706.2720118782</v>
      </c>
      <c r="O29" s="25">
        <v>114495</v>
      </c>
      <c r="P29" s="25">
        <v>5</v>
      </c>
      <c r="Q29" s="25">
        <v>347582</v>
      </c>
      <c r="R29" s="25">
        <v>3</v>
      </c>
      <c r="S29" s="26">
        <v>34</v>
      </c>
      <c r="T29" s="26">
        <v>34</v>
      </c>
      <c r="U29" s="26">
        <v>4.5</v>
      </c>
      <c r="V29" s="11" t="s">
        <v>50</v>
      </c>
      <c r="X29" s="21">
        <v>41456</v>
      </c>
      <c r="Y29" s="21">
        <v>41456</v>
      </c>
      <c r="Z29" s="21">
        <v>41456</v>
      </c>
      <c r="AA29" s="11" t="s">
        <v>220</v>
      </c>
      <c r="AE29" s="21">
        <v>41456</v>
      </c>
      <c r="AF29" s="11" t="s">
        <v>106</v>
      </c>
      <c r="AI29" s="21">
        <v>41456</v>
      </c>
    </row>
    <row r="30" spans="1:42" ht="33.75" customHeight="1" x14ac:dyDescent="0.3">
      <c r="A30" s="11" t="s">
        <v>221</v>
      </c>
      <c r="B30" s="13">
        <v>9</v>
      </c>
      <c r="C30" s="28">
        <v>2114801</v>
      </c>
      <c r="D30" s="15">
        <v>2315963</v>
      </c>
      <c r="E30" s="23" t="s">
        <v>222</v>
      </c>
      <c r="F30" s="23" t="s">
        <v>223</v>
      </c>
      <c r="G30" s="23" t="s">
        <v>224</v>
      </c>
      <c r="H30" s="23" t="s">
        <v>225</v>
      </c>
      <c r="I30" s="11" t="s">
        <v>226</v>
      </c>
      <c r="J30" s="24">
        <v>36.139719999999997</v>
      </c>
      <c r="K30" s="24">
        <v>-115.175653</v>
      </c>
      <c r="L30" s="11" t="s">
        <v>227</v>
      </c>
      <c r="M30" s="25">
        <v>297000</v>
      </c>
      <c r="N30" s="25">
        <f>(M30-((((Q30-O30)/9)/O30)*M30))+10*((((Q30-O30)/9)/O30)*M30)</f>
        <v>404177.01923076925</v>
      </c>
      <c r="O30" s="25">
        <v>260000</v>
      </c>
      <c r="P30" s="25">
        <v>1</v>
      </c>
      <c r="Q30" s="25">
        <v>353825</v>
      </c>
      <c r="R30" s="25">
        <v>1</v>
      </c>
      <c r="S30" s="26">
        <v>18</v>
      </c>
      <c r="T30" s="26">
        <v>18</v>
      </c>
      <c r="U30" s="26">
        <v>4</v>
      </c>
      <c r="V30" s="11" t="s">
        <v>50</v>
      </c>
      <c r="X30" s="21">
        <v>42217</v>
      </c>
      <c r="Y30" s="21">
        <v>42736</v>
      </c>
      <c r="Z30" s="21">
        <v>42736</v>
      </c>
      <c r="AA30" s="11" t="s">
        <v>228</v>
      </c>
    </row>
    <row r="31" spans="1:42" ht="34.799999999999997" customHeight="1" x14ac:dyDescent="0.3">
      <c r="A31" s="11" t="s">
        <v>221</v>
      </c>
      <c r="B31" s="13">
        <v>9</v>
      </c>
      <c r="C31" s="28">
        <v>2114801</v>
      </c>
      <c r="D31" s="15">
        <v>2315963</v>
      </c>
      <c r="E31" s="23" t="s">
        <v>222</v>
      </c>
      <c r="F31" s="23" t="s">
        <v>223</v>
      </c>
      <c r="G31" s="23" t="s">
        <v>224</v>
      </c>
      <c r="H31" s="23" t="s">
        <v>229</v>
      </c>
      <c r="I31" s="11" t="s">
        <v>230</v>
      </c>
      <c r="J31" s="24">
        <v>36.174351000000001</v>
      </c>
      <c r="K31" s="24">
        <v>-115.139741</v>
      </c>
      <c r="L31" s="11" t="s">
        <v>231</v>
      </c>
      <c r="M31" s="25">
        <v>164000</v>
      </c>
      <c r="N31" s="25">
        <f>(M31-((((Q31-O31)/9)/O31)*M31))+10*((((Q31-O31)/9)/O31)*M31)</f>
        <v>207654.57627118647</v>
      </c>
      <c r="O31" s="25">
        <v>177000</v>
      </c>
      <c r="P31" s="25">
        <v>10</v>
      </c>
      <c r="Q31" s="25">
        <v>224115</v>
      </c>
      <c r="R31" s="25">
        <v>12</v>
      </c>
      <c r="S31" s="26">
        <v>9</v>
      </c>
      <c r="T31" s="26">
        <v>20</v>
      </c>
      <c r="U31" s="26">
        <v>4</v>
      </c>
      <c r="V31" s="11" t="s">
        <v>50</v>
      </c>
      <c r="X31" s="21">
        <v>42552</v>
      </c>
      <c r="AI31" s="21">
        <v>42248</v>
      </c>
    </row>
    <row r="32" spans="1:42" ht="33.75" customHeight="1" x14ac:dyDescent="0.3">
      <c r="A32" s="11" t="s">
        <v>232</v>
      </c>
      <c r="B32" s="13">
        <v>9</v>
      </c>
      <c r="C32" s="28">
        <v>13340068</v>
      </c>
      <c r="D32" s="15">
        <v>13109903</v>
      </c>
      <c r="E32" s="23" t="s">
        <v>66</v>
      </c>
      <c r="F32" s="23" t="s">
        <v>233</v>
      </c>
      <c r="G32" s="23" t="s">
        <v>234</v>
      </c>
      <c r="H32" s="23" t="s">
        <v>235</v>
      </c>
      <c r="I32" s="11" t="s">
        <v>236</v>
      </c>
      <c r="J32" s="24">
        <v>33.859701000000001</v>
      </c>
      <c r="K32" s="24">
        <v>-118.20071900000001</v>
      </c>
      <c r="L32" s="11" t="s">
        <v>237</v>
      </c>
      <c r="M32" s="25">
        <v>190000</v>
      </c>
      <c r="N32" s="25">
        <f>(M32-((((Q32-O32)/9)/O32)*M32))+10*((((Q32-O32)/9)/O32)*M32)</f>
        <v>612560</v>
      </c>
      <c r="O32" s="25">
        <v>192000</v>
      </c>
      <c r="P32" s="25">
        <v>104</v>
      </c>
      <c r="Q32" s="25">
        <v>619008</v>
      </c>
      <c r="R32" s="25">
        <v>19</v>
      </c>
      <c r="S32" s="26">
        <v>17.5</v>
      </c>
      <c r="T32" s="26">
        <v>24</v>
      </c>
      <c r="U32" s="26">
        <v>4</v>
      </c>
      <c r="V32" s="11" t="s">
        <v>50</v>
      </c>
      <c r="X32" s="21">
        <v>42095</v>
      </c>
      <c r="Z32" s="21">
        <v>42370</v>
      </c>
      <c r="AA32" s="11" t="s">
        <v>213</v>
      </c>
      <c r="AE32" s="21">
        <v>42005</v>
      </c>
      <c r="AF32" s="11" t="s">
        <v>206</v>
      </c>
      <c r="AI32" s="21">
        <v>42005</v>
      </c>
    </row>
    <row r="33" spans="1:42" ht="33.75" customHeight="1" x14ac:dyDescent="0.3">
      <c r="A33" s="11" t="s">
        <v>232</v>
      </c>
      <c r="B33" s="13">
        <v>9</v>
      </c>
      <c r="C33" s="28">
        <v>13340068</v>
      </c>
      <c r="D33" s="15">
        <v>13109903</v>
      </c>
      <c r="E33" s="23" t="s">
        <v>66</v>
      </c>
      <c r="F33" s="23" t="s">
        <v>238</v>
      </c>
      <c r="G33" s="23" t="s">
        <v>239</v>
      </c>
      <c r="H33" s="23" t="s">
        <v>240</v>
      </c>
      <c r="I33" s="11" t="s">
        <v>241</v>
      </c>
      <c r="J33" s="24">
        <v>33.819318000000003</v>
      </c>
      <c r="K33" s="24">
        <v>-117.918775</v>
      </c>
      <c r="L33" s="11" t="s">
        <v>242</v>
      </c>
      <c r="M33" s="25">
        <v>276300</v>
      </c>
      <c r="N33" s="25">
        <f>(M33-((((Q33-O33)/9)/O33)*M33))+10*((((Q33-O33)/9)/O33)*M33)</f>
        <v>706775.4</v>
      </c>
      <c r="O33" s="25">
        <v>272000</v>
      </c>
      <c r="P33" s="25">
        <v>32</v>
      </c>
      <c r="Q33" s="25">
        <v>695776</v>
      </c>
      <c r="R33" s="25">
        <v>3</v>
      </c>
      <c r="S33" s="26">
        <v>8</v>
      </c>
      <c r="T33" s="26">
        <v>8</v>
      </c>
      <c r="U33" s="26">
        <v>4.5</v>
      </c>
      <c r="V33" s="11" t="s">
        <v>50</v>
      </c>
      <c r="X33" s="21">
        <v>41640</v>
      </c>
      <c r="Y33" s="21">
        <v>42005</v>
      </c>
    </row>
    <row r="34" spans="1:42" ht="33.75" customHeight="1" x14ac:dyDescent="0.3">
      <c r="A34" s="11" t="s">
        <v>243</v>
      </c>
      <c r="B34" s="13">
        <v>4</v>
      </c>
      <c r="C34" s="28">
        <v>1278413</v>
      </c>
      <c r="D34" s="15">
        <v>1268993</v>
      </c>
      <c r="E34" s="23" t="s">
        <v>244</v>
      </c>
      <c r="F34" s="23" t="s">
        <v>87</v>
      </c>
      <c r="G34" s="23" t="s">
        <v>245</v>
      </c>
      <c r="H34" s="23" t="s">
        <v>246</v>
      </c>
      <c r="I34" s="11" t="s">
        <v>247</v>
      </c>
      <c r="J34" s="24">
        <v>38.193640000000002</v>
      </c>
      <c r="K34" s="24">
        <v>-85.711943000000005</v>
      </c>
      <c r="L34" s="11" t="s">
        <v>248</v>
      </c>
      <c r="M34" s="25">
        <v>188697</v>
      </c>
      <c r="N34" s="25">
        <f>(M34-((((Q34-O34)/9)/O34)*M34))+10*((((Q34-O34)/9)/O34)*M34)</f>
        <v>286634.21595092025</v>
      </c>
      <c r="O34" s="25">
        <v>163000</v>
      </c>
      <c r="P34" s="25">
        <v>2</v>
      </c>
      <c r="Q34" s="25">
        <v>247600</v>
      </c>
      <c r="R34" s="25">
        <v>8</v>
      </c>
      <c r="S34" s="26">
        <v>33</v>
      </c>
      <c r="T34" s="26">
        <v>33</v>
      </c>
      <c r="U34" s="26">
        <v>4.7</v>
      </c>
      <c r="V34" s="11" t="s">
        <v>50</v>
      </c>
      <c r="X34" s="21">
        <v>41689</v>
      </c>
      <c r="Y34" s="21">
        <v>41653</v>
      </c>
      <c r="AB34" s="21">
        <v>41640</v>
      </c>
      <c r="AD34" s="11" t="s">
        <v>57</v>
      </c>
      <c r="AI34" s="21">
        <v>41653</v>
      </c>
    </row>
    <row r="35" spans="1:42" ht="33.75" customHeight="1" x14ac:dyDescent="0.3">
      <c r="A35" s="11" t="s">
        <v>249</v>
      </c>
      <c r="B35" s="13">
        <v>4</v>
      </c>
      <c r="C35" s="28">
        <v>1344127</v>
      </c>
      <c r="D35" s="15">
        <v>1348678</v>
      </c>
      <c r="E35" s="23" t="s">
        <v>250</v>
      </c>
      <c r="F35" s="23" t="s">
        <v>251</v>
      </c>
      <c r="G35" s="23" t="s">
        <v>252</v>
      </c>
      <c r="H35" s="23" t="s">
        <v>253</v>
      </c>
      <c r="I35" s="11" t="s">
        <v>254</v>
      </c>
      <c r="J35" s="24">
        <v>35.161237999999997</v>
      </c>
      <c r="K35" s="24">
        <v>-89.870692000000005</v>
      </c>
      <c r="L35" s="11" t="s">
        <v>255</v>
      </c>
      <c r="M35" s="25">
        <v>157380</v>
      </c>
      <c r="N35" s="25">
        <f>(M35-((((Q35-O35)/9)/O35)*M35))+10*((((Q35-O35)/9)/O35)*M35)</f>
        <v>327350.40000000002</v>
      </c>
      <c r="O35" s="25">
        <v>140850</v>
      </c>
      <c r="P35" s="25">
        <v>1</v>
      </c>
      <c r="Q35" s="25">
        <v>292968</v>
      </c>
      <c r="R35" s="25">
        <v>2</v>
      </c>
      <c r="S35" s="26">
        <v>22</v>
      </c>
      <c r="T35" s="26">
        <v>22</v>
      </c>
      <c r="U35" s="26">
        <v>4.3</v>
      </c>
      <c r="V35" s="11" t="s">
        <v>50</v>
      </c>
      <c r="X35" s="21">
        <v>41821</v>
      </c>
      <c r="Y35" s="21">
        <v>41835</v>
      </c>
      <c r="Z35" s="21">
        <v>43466</v>
      </c>
      <c r="AA35" s="11" t="s">
        <v>100</v>
      </c>
      <c r="AB35" s="21">
        <v>42736</v>
      </c>
      <c r="AD35" s="11" t="s">
        <v>57</v>
      </c>
    </row>
    <row r="36" spans="1:42" ht="33.75" customHeight="1" x14ac:dyDescent="0.3">
      <c r="A36" s="11" t="s">
        <v>256</v>
      </c>
      <c r="B36" s="13">
        <v>4</v>
      </c>
      <c r="C36" s="28">
        <v>6012331</v>
      </c>
      <c r="D36" s="15">
        <v>6173008</v>
      </c>
      <c r="E36" s="23" t="s">
        <v>208</v>
      </c>
      <c r="F36" s="23" t="s">
        <v>257</v>
      </c>
      <c r="G36" s="23" t="s">
        <v>258</v>
      </c>
      <c r="H36" s="23" t="s">
        <v>259</v>
      </c>
      <c r="I36" s="11" t="s">
        <v>260</v>
      </c>
      <c r="J36" s="24">
        <v>26.132733999999999</v>
      </c>
      <c r="K36" s="24">
        <v>-80.169764000000001</v>
      </c>
      <c r="L36" s="11" t="s">
        <v>83</v>
      </c>
      <c r="M36" s="25">
        <v>300000</v>
      </c>
      <c r="N36" s="25">
        <f>(M36-((((Q36-O36)/9)/O36)*M36))+10*((((Q36-O36)/9)/O36)*M36)</f>
        <v>609961.76470588241</v>
      </c>
      <c r="O36" s="25">
        <v>306000</v>
      </c>
      <c r="P36" s="25">
        <v>1</v>
      </c>
      <c r="Q36" s="25">
        <v>622161</v>
      </c>
      <c r="R36" s="25">
        <v>1</v>
      </c>
      <c r="S36" s="26">
        <v>12</v>
      </c>
      <c r="T36" s="26">
        <v>12</v>
      </c>
      <c r="U36" s="26">
        <v>4.5</v>
      </c>
      <c r="V36" s="11" t="s">
        <v>50</v>
      </c>
      <c r="X36" s="21">
        <v>42237</v>
      </c>
      <c r="Y36" s="21">
        <v>42237</v>
      </c>
      <c r="Z36" s="21">
        <v>42461</v>
      </c>
      <c r="AA36" s="11" t="s">
        <v>213</v>
      </c>
      <c r="AE36" s="21">
        <v>42461</v>
      </c>
      <c r="AF36" s="11" t="s">
        <v>106</v>
      </c>
      <c r="AG36" s="21">
        <v>42461</v>
      </c>
      <c r="AH36" s="21" t="s">
        <v>261</v>
      </c>
      <c r="AI36" s="21">
        <v>42461</v>
      </c>
    </row>
    <row r="37" spans="1:42" ht="33.75" customHeight="1" x14ac:dyDescent="0.3">
      <c r="A37" s="11" t="s">
        <v>256</v>
      </c>
      <c r="B37" s="13">
        <v>4</v>
      </c>
      <c r="C37" s="28">
        <v>6012331</v>
      </c>
      <c r="D37" s="15">
        <v>6173008</v>
      </c>
      <c r="E37" s="23" t="s">
        <v>208</v>
      </c>
      <c r="F37" s="23" t="s">
        <v>262</v>
      </c>
      <c r="G37" s="23" t="s">
        <v>263</v>
      </c>
      <c r="H37" s="23" t="s">
        <v>264</v>
      </c>
      <c r="I37" s="11" t="s">
        <v>265</v>
      </c>
      <c r="J37" s="24">
        <v>25.785397</v>
      </c>
      <c r="K37" s="24">
        <v>-80.284246999999993</v>
      </c>
      <c r="L37" s="11" t="s">
        <v>266</v>
      </c>
      <c r="M37" s="25">
        <v>184000</v>
      </c>
      <c r="N37" s="25">
        <f>(M37-((((Q37-O37)/9)/O37)*M37))+10*((((Q37-O37)/9)/O37)*M37)</f>
        <v>389712</v>
      </c>
      <c r="O37" s="25">
        <v>162000</v>
      </c>
      <c r="P37" s="25">
        <v>17</v>
      </c>
      <c r="Q37" s="25">
        <v>343116</v>
      </c>
      <c r="R37" s="25">
        <v>13</v>
      </c>
      <c r="S37" s="26">
        <v>17</v>
      </c>
      <c r="T37" s="26">
        <v>21</v>
      </c>
      <c r="U37" s="26">
        <v>4.5999999999999996</v>
      </c>
      <c r="V37" s="11" t="s">
        <v>50</v>
      </c>
      <c r="X37" s="21">
        <v>42746</v>
      </c>
    </row>
    <row r="38" spans="1:42" ht="33.75" customHeight="1" x14ac:dyDescent="0.3">
      <c r="A38" s="11" t="s">
        <v>267</v>
      </c>
      <c r="B38" s="13">
        <v>5</v>
      </c>
      <c r="C38" s="28">
        <v>1575747</v>
      </c>
      <c r="D38" s="15">
        <v>1577676</v>
      </c>
      <c r="E38" s="23" t="s">
        <v>268</v>
      </c>
      <c r="F38" s="23" t="s">
        <v>269</v>
      </c>
      <c r="G38" s="23" t="s">
        <v>269</v>
      </c>
      <c r="H38" s="23" t="s">
        <v>270</v>
      </c>
      <c r="I38" s="11" t="s">
        <v>271</v>
      </c>
      <c r="J38" s="24">
        <v>42.932639000000002</v>
      </c>
      <c r="K38" s="24">
        <v>-87.934388999999996</v>
      </c>
      <c r="L38" s="11" t="s">
        <v>272</v>
      </c>
      <c r="M38" s="25">
        <v>161167</v>
      </c>
      <c r="N38" s="25">
        <f>(M38-((((Q38-O38)/9)/O38)*M38))+10*((((Q38-O38)/9)/O38)*M38)</f>
        <v>161167</v>
      </c>
      <c r="O38" s="25">
        <v>133000</v>
      </c>
      <c r="P38" s="25">
        <v>4</v>
      </c>
      <c r="Q38" s="25">
        <v>133000</v>
      </c>
      <c r="R38" s="25">
        <v>4</v>
      </c>
      <c r="S38" s="26">
        <v>19</v>
      </c>
      <c r="T38" s="26">
        <v>53</v>
      </c>
      <c r="U38" s="26">
        <v>3.5</v>
      </c>
      <c r="V38" s="11" t="s">
        <v>50</v>
      </c>
      <c r="X38" s="21">
        <v>41640</v>
      </c>
      <c r="Y38" s="21">
        <v>41640</v>
      </c>
      <c r="Z38" s="38">
        <v>42736</v>
      </c>
      <c r="AA38" s="11">
        <v>238</v>
      </c>
      <c r="AB38" s="21">
        <v>42747</v>
      </c>
      <c r="AC38" s="21">
        <v>43189</v>
      </c>
      <c r="AD38" s="11" t="s">
        <v>273</v>
      </c>
      <c r="AI38" s="21">
        <v>41640</v>
      </c>
    </row>
    <row r="39" spans="1:42" ht="33.75" customHeight="1" x14ac:dyDescent="0.3">
      <c r="A39" s="11" t="s">
        <v>274</v>
      </c>
      <c r="B39" s="13">
        <v>5</v>
      </c>
      <c r="C39" s="28">
        <v>3524583</v>
      </c>
      <c r="D39" s="15">
        <v>3657477</v>
      </c>
      <c r="E39" s="23" t="s">
        <v>275</v>
      </c>
      <c r="F39" s="23" t="s">
        <v>276</v>
      </c>
      <c r="G39" s="23" t="s">
        <v>277</v>
      </c>
      <c r="H39" s="23" t="s">
        <v>278</v>
      </c>
      <c r="I39" s="11" t="s">
        <v>279</v>
      </c>
      <c r="J39" s="24">
        <v>44.706122999999998</v>
      </c>
      <c r="K39" s="24">
        <v>-93.285803000000001</v>
      </c>
      <c r="L39" s="11" t="s">
        <v>62</v>
      </c>
      <c r="M39" s="25">
        <v>83000</v>
      </c>
      <c r="N39" s="25">
        <f>(M39-((((Q39-O39)/9)/O39)*M39))+10*((((Q39-O39)/9)/O39)*M39)</f>
        <v>184317.24137931038</v>
      </c>
      <c r="O39" s="25">
        <v>87000</v>
      </c>
      <c r="P39" s="25">
        <v>169</v>
      </c>
      <c r="Q39" s="25">
        <v>193200</v>
      </c>
      <c r="R39" s="25">
        <v>56</v>
      </c>
      <c r="S39" s="26">
        <v>34</v>
      </c>
      <c r="T39" s="26">
        <v>34</v>
      </c>
      <c r="U39" s="26">
        <v>4.5999999999999996</v>
      </c>
      <c r="V39" s="11" t="s">
        <v>50</v>
      </c>
      <c r="X39" s="21">
        <v>42005</v>
      </c>
      <c r="Y39" s="21">
        <v>42005</v>
      </c>
      <c r="Z39" s="21">
        <v>42005</v>
      </c>
      <c r="AA39" s="11" t="s">
        <v>84</v>
      </c>
      <c r="AI39" s="21">
        <v>42005</v>
      </c>
    </row>
    <row r="40" spans="1:42" ht="33.75" customHeight="1" x14ac:dyDescent="0.3">
      <c r="A40" s="11" t="s">
        <v>274</v>
      </c>
      <c r="B40" s="13">
        <v>5</v>
      </c>
      <c r="C40" s="28">
        <v>3524583</v>
      </c>
      <c r="D40" s="15">
        <v>3657477</v>
      </c>
      <c r="E40" s="23" t="s">
        <v>275</v>
      </c>
      <c r="F40" s="23" t="s">
        <v>280</v>
      </c>
      <c r="G40" s="23" t="s">
        <v>281</v>
      </c>
      <c r="H40" s="23" t="s">
        <v>282</v>
      </c>
      <c r="I40" s="11" t="s">
        <v>283</v>
      </c>
      <c r="J40" s="24">
        <v>44.965255999999997</v>
      </c>
      <c r="K40" s="24">
        <v>-93.254767999999999</v>
      </c>
      <c r="L40" s="11" t="s">
        <v>284</v>
      </c>
      <c r="M40" s="25">
        <v>250000</v>
      </c>
      <c r="N40" s="25">
        <f>(M40-((((Q40-O40)/9)/O40)*M40))+10*((((Q40-O40)/9)/O40)*M40)</f>
        <v>349503.61010830326</v>
      </c>
      <c r="O40" s="25">
        <v>277000</v>
      </c>
      <c r="P40" s="25">
        <v>1</v>
      </c>
      <c r="Q40" s="25">
        <v>387250</v>
      </c>
      <c r="R40" s="25">
        <v>1</v>
      </c>
      <c r="S40" s="26">
        <v>16</v>
      </c>
      <c r="T40" s="26">
        <v>35</v>
      </c>
      <c r="U40" s="26">
        <v>4.9000000000000004</v>
      </c>
      <c r="V40" s="11" t="s">
        <v>50</v>
      </c>
      <c r="X40" s="21">
        <v>41365</v>
      </c>
      <c r="Y40" s="21">
        <v>41275</v>
      </c>
      <c r="Z40" s="21">
        <v>41548</v>
      </c>
      <c r="AA40" s="11" t="s">
        <v>84</v>
      </c>
      <c r="AI40" s="21">
        <v>41365</v>
      </c>
      <c r="AK40" s="21" t="s">
        <v>50</v>
      </c>
    </row>
    <row r="41" spans="1:42" ht="33.75" customHeight="1" x14ac:dyDescent="0.3">
      <c r="A41" s="11" t="s">
        <v>285</v>
      </c>
      <c r="B41" s="13">
        <v>4</v>
      </c>
      <c r="C41" s="28">
        <v>1830345</v>
      </c>
      <c r="D41" s="15">
        <v>1961232</v>
      </c>
      <c r="E41" s="23" t="s">
        <v>250</v>
      </c>
      <c r="F41" s="23" t="s">
        <v>286</v>
      </c>
      <c r="G41" s="23" t="s">
        <v>287</v>
      </c>
      <c r="H41" s="23" t="s">
        <v>136</v>
      </c>
      <c r="I41" s="11" t="s">
        <v>288</v>
      </c>
      <c r="J41" s="24">
        <v>36.142377000000003</v>
      </c>
      <c r="K41" s="24">
        <v>-86.734161999999998</v>
      </c>
      <c r="L41" s="11" t="s">
        <v>289</v>
      </c>
      <c r="M41" s="25">
        <v>156920</v>
      </c>
      <c r="N41" s="25">
        <f>(M41-((((Q41-O41)/9)/O41)*M41))+10*((((Q41-O41)/9)/O41)*M41)</f>
        <v>368761.56472774677</v>
      </c>
      <c r="O41" s="25">
        <v>144204</v>
      </c>
      <c r="P41" s="25">
        <v>14</v>
      </c>
      <c r="Q41" s="25">
        <v>338879</v>
      </c>
      <c r="R41" s="25">
        <v>12</v>
      </c>
      <c r="S41" s="26">
        <v>28</v>
      </c>
      <c r="T41" s="26">
        <v>28</v>
      </c>
      <c r="U41" s="26">
        <v>4.5</v>
      </c>
      <c r="V41" s="11" t="s">
        <v>50</v>
      </c>
      <c r="X41" s="21">
        <v>41821</v>
      </c>
      <c r="Y41" s="21">
        <v>41821</v>
      </c>
      <c r="Z41" s="21">
        <v>43647</v>
      </c>
      <c r="AA41" s="11" t="s">
        <v>64</v>
      </c>
      <c r="AB41" s="21">
        <v>42736</v>
      </c>
      <c r="AC41" s="39">
        <v>44020</v>
      </c>
      <c r="AD41" s="11" t="s">
        <v>57</v>
      </c>
      <c r="AM41" s="21">
        <v>43831</v>
      </c>
    </row>
    <row r="42" spans="1:42" ht="33.75" customHeight="1" x14ac:dyDescent="0.3">
      <c r="A42" s="11" t="s">
        <v>290</v>
      </c>
      <c r="B42" s="13">
        <v>6</v>
      </c>
      <c r="C42" s="28">
        <v>1262888</v>
      </c>
      <c r="D42" s="15">
        <v>1272258</v>
      </c>
      <c r="E42" s="23" t="s">
        <v>291</v>
      </c>
      <c r="F42" s="23" t="s">
        <v>292</v>
      </c>
      <c r="G42" s="23" t="s">
        <v>293</v>
      </c>
      <c r="H42" s="23" t="s">
        <v>195</v>
      </c>
      <c r="I42" s="11" t="s">
        <v>294</v>
      </c>
      <c r="J42" s="24">
        <v>29.995954999999999</v>
      </c>
      <c r="K42" s="24">
        <v>-90.118200999999999</v>
      </c>
      <c r="L42" s="11" t="s">
        <v>195</v>
      </c>
      <c r="M42" s="25">
        <v>98800</v>
      </c>
      <c r="N42" s="25">
        <f>(M42-((((Q42-O42)/9)/O42)*M42))+10*((((Q42-O42)/9)/O42)*M42)</f>
        <v>187720.7263103727</v>
      </c>
      <c r="O42" s="25">
        <v>68015</v>
      </c>
      <c r="P42" s="25">
        <v>23</v>
      </c>
      <c r="Q42" s="25">
        <v>129229</v>
      </c>
      <c r="R42" s="25">
        <v>23</v>
      </c>
      <c r="S42" s="26">
        <v>32</v>
      </c>
      <c r="T42" s="26">
        <v>32</v>
      </c>
      <c r="U42" s="26">
        <v>4.22</v>
      </c>
      <c r="V42" s="11" t="s">
        <v>50</v>
      </c>
      <c r="X42" s="21">
        <v>41717</v>
      </c>
      <c r="Y42" s="21">
        <v>42005</v>
      </c>
      <c r="AB42" s="21">
        <v>41976</v>
      </c>
      <c r="AD42" s="11" t="s">
        <v>57</v>
      </c>
      <c r="AI42" s="21">
        <v>42062</v>
      </c>
      <c r="AO42" s="21">
        <v>42444</v>
      </c>
    </row>
    <row r="43" spans="1:42" ht="33.75" customHeight="1" x14ac:dyDescent="0.3">
      <c r="A43" s="11" t="s">
        <v>295</v>
      </c>
      <c r="B43" s="13">
        <v>2</v>
      </c>
      <c r="C43" s="28">
        <v>20182305</v>
      </c>
      <c r="D43" s="15">
        <v>19124359</v>
      </c>
      <c r="E43" s="23" t="s">
        <v>296</v>
      </c>
      <c r="F43" s="23" t="s">
        <v>297</v>
      </c>
      <c r="G43" s="23" t="s">
        <v>298</v>
      </c>
      <c r="H43" s="23" t="s">
        <v>299</v>
      </c>
      <c r="I43" s="11" t="s">
        <v>300</v>
      </c>
      <c r="J43" s="24">
        <v>40.853549999999998</v>
      </c>
      <c r="K43" s="24">
        <v>-73.966099999999997</v>
      </c>
      <c r="L43" s="11" t="s">
        <v>301</v>
      </c>
      <c r="M43" s="25">
        <v>282912</v>
      </c>
      <c r="N43" s="25">
        <f>(M43-((((Q43-O43)/9)/O43)*M43))+10*((((Q43-O43)/9)/O43)*M43)</f>
        <v>556501.28631190676</v>
      </c>
      <c r="O43" s="25">
        <v>311234</v>
      </c>
      <c r="P43" s="25">
        <v>1</v>
      </c>
      <c r="Q43" s="25">
        <v>612212</v>
      </c>
      <c r="R43" s="25">
        <v>11</v>
      </c>
      <c r="S43" s="26">
        <v>22</v>
      </c>
      <c r="T43" s="26">
        <v>22</v>
      </c>
      <c r="U43" s="26">
        <v>4.5999999999999996</v>
      </c>
      <c r="V43" s="11" t="s">
        <v>50</v>
      </c>
      <c r="X43" s="21">
        <v>41730</v>
      </c>
      <c r="Y43" s="21">
        <v>41730</v>
      </c>
      <c r="Z43" s="21">
        <v>42005</v>
      </c>
      <c r="AA43" s="11" t="s">
        <v>302</v>
      </c>
    </row>
    <row r="44" spans="1:42" ht="33.75" customHeight="1" x14ac:dyDescent="0.3">
      <c r="A44" s="11" t="s">
        <v>295</v>
      </c>
      <c r="B44" s="13">
        <v>2</v>
      </c>
      <c r="C44" s="28">
        <v>20182305</v>
      </c>
      <c r="D44" s="15">
        <v>19124359</v>
      </c>
      <c r="E44" s="23" t="s">
        <v>108</v>
      </c>
      <c r="F44" s="23" t="s">
        <v>303</v>
      </c>
      <c r="G44" s="23" t="s">
        <v>303</v>
      </c>
      <c r="H44" s="23" t="s">
        <v>304</v>
      </c>
      <c r="I44" s="11" t="s">
        <v>305</v>
      </c>
      <c r="J44" s="24">
        <v>40.739274999999999</v>
      </c>
      <c r="K44" s="24">
        <v>-73.817672000000002</v>
      </c>
      <c r="L44" s="11" t="s">
        <v>306</v>
      </c>
      <c r="M44" s="25">
        <v>170874</v>
      </c>
      <c r="N44" s="25">
        <f>(M44-((((Q44-O44)/9)/O44)*M44))+10*((((Q44-O44)/9)/O44)*M44)</f>
        <v>330809.69718466507</v>
      </c>
      <c r="O44" s="25">
        <v>166339</v>
      </c>
      <c r="Q44" s="25">
        <v>322030</v>
      </c>
      <c r="S44" s="26">
        <v>7</v>
      </c>
      <c r="T44" s="26">
        <v>29</v>
      </c>
      <c r="U44" s="26">
        <v>3.5</v>
      </c>
      <c r="V44" s="11" t="s">
        <v>50</v>
      </c>
      <c r="X44" s="21">
        <v>42826</v>
      </c>
      <c r="Y44" s="21">
        <v>42826</v>
      </c>
      <c r="AB44" s="21">
        <v>42826</v>
      </c>
      <c r="AD44" s="11" t="s">
        <v>57</v>
      </c>
      <c r="AG44" s="21">
        <v>42826</v>
      </c>
      <c r="AH44" s="11" t="s">
        <v>307</v>
      </c>
      <c r="AK44" s="21">
        <v>42826</v>
      </c>
      <c r="AP44" s="11" t="s">
        <v>308</v>
      </c>
    </row>
    <row r="45" spans="1:42" ht="33.75" customHeight="1" x14ac:dyDescent="0.3">
      <c r="A45" s="11" t="s">
        <v>309</v>
      </c>
      <c r="B45" s="13">
        <v>6</v>
      </c>
      <c r="C45" s="28">
        <v>1358452</v>
      </c>
      <c r="D45" s="15">
        <v>1425375</v>
      </c>
      <c r="E45" s="23" t="s">
        <v>310</v>
      </c>
      <c r="F45" s="23" t="s">
        <v>311</v>
      </c>
      <c r="G45" s="23" t="s">
        <v>312</v>
      </c>
      <c r="H45" s="23" t="s">
        <v>313</v>
      </c>
      <c r="I45" s="11" t="s">
        <v>314</v>
      </c>
      <c r="J45" s="24">
        <v>35.502980000000001</v>
      </c>
      <c r="K45" s="24">
        <v>-97.577659999999995</v>
      </c>
      <c r="L45" s="11" t="s">
        <v>315</v>
      </c>
      <c r="M45" s="25">
        <v>165000</v>
      </c>
      <c r="N45" s="25">
        <f>(M45-((((Q45-O45)/9)/O45)*M45))+10*((((Q45-O45)/9)/O45)*M45)</f>
        <v>207768.25499034126</v>
      </c>
      <c r="O45" s="25">
        <v>155300</v>
      </c>
      <c r="P45" s="25">
        <v>1</v>
      </c>
      <c r="Q45" s="25">
        <v>195554</v>
      </c>
      <c r="R45" s="25">
        <v>7</v>
      </c>
      <c r="S45" s="26">
        <v>13</v>
      </c>
      <c r="T45" s="26">
        <v>20</v>
      </c>
      <c r="U45" s="26">
        <v>3.96</v>
      </c>
      <c r="V45" s="11" t="s">
        <v>50</v>
      </c>
      <c r="X45" s="21">
        <v>42093</v>
      </c>
      <c r="Y45" s="21">
        <v>42172</v>
      </c>
      <c r="Z45" s="21">
        <v>43191</v>
      </c>
      <c r="AA45" s="11" t="s">
        <v>100</v>
      </c>
    </row>
    <row r="46" spans="1:42" ht="33.75" customHeight="1" x14ac:dyDescent="0.3">
      <c r="A46" s="11" t="s">
        <v>316</v>
      </c>
      <c r="B46" s="13">
        <v>3</v>
      </c>
      <c r="C46" s="28">
        <v>6069875</v>
      </c>
      <c r="D46" s="15">
        <v>6107906</v>
      </c>
      <c r="E46" s="23" t="s">
        <v>317</v>
      </c>
      <c r="F46" s="23" t="s">
        <v>318</v>
      </c>
      <c r="G46" s="23" t="s">
        <v>318</v>
      </c>
      <c r="H46" s="23" t="s">
        <v>319</v>
      </c>
      <c r="I46" s="11" t="s">
        <v>320</v>
      </c>
      <c r="J46" s="24">
        <v>40.054161000000001</v>
      </c>
      <c r="K46" s="24">
        <v>-74.985202000000001</v>
      </c>
      <c r="L46" s="11" t="s">
        <v>83</v>
      </c>
      <c r="M46" s="25">
        <v>118498</v>
      </c>
      <c r="N46" s="25">
        <f>(M46-((((Q46-O46)/9)/O46)*M46))+10*((((Q46-O46)/9)/O46)*M46)</f>
        <v>244831.83596822084</v>
      </c>
      <c r="O46" s="25">
        <v>124610</v>
      </c>
      <c r="P46" s="25">
        <v>6</v>
      </c>
      <c r="Q46" s="25">
        <v>257460</v>
      </c>
      <c r="R46" s="25">
        <v>4</v>
      </c>
      <c r="S46" s="26">
        <v>14</v>
      </c>
      <c r="T46" s="26">
        <v>14</v>
      </c>
      <c r="U46" s="26">
        <v>5</v>
      </c>
      <c r="V46" s="11" t="s">
        <v>50</v>
      </c>
      <c r="X46" s="21">
        <v>41640</v>
      </c>
      <c r="Y46" s="21">
        <v>41640</v>
      </c>
      <c r="Z46" s="21">
        <v>43922</v>
      </c>
      <c r="AA46" s="11" t="s">
        <v>100</v>
      </c>
      <c r="AI46" s="21">
        <v>41821</v>
      </c>
      <c r="AJ46" s="21">
        <v>42095</v>
      </c>
    </row>
    <row r="47" spans="1:42" ht="33.75" customHeight="1" x14ac:dyDescent="0.3">
      <c r="A47" s="11" t="s">
        <v>316</v>
      </c>
      <c r="B47" s="13">
        <v>3</v>
      </c>
      <c r="C47" s="28">
        <v>6069875</v>
      </c>
      <c r="D47" s="15">
        <v>6107906</v>
      </c>
      <c r="E47" s="23" t="s">
        <v>317</v>
      </c>
      <c r="F47" s="23" t="s">
        <v>318</v>
      </c>
      <c r="G47" s="23" t="s">
        <v>318</v>
      </c>
      <c r="H47" s="23" t="s">
        <v>321</v>
      </c>
      <c r="I47" s="11" t="s">
        <v>322</v>
      </c>
      <c r="J47" s="24">
        <v>39.988799999999998</v>
      </c>
      <c r="K47" s="24">
        <v>-75.207293000000007</v>
      </c>
      <c r="L47" s="11" t="s">
        <v>323</v>
      </c>
      <c r="M47" s="25">
        <v>210456</v>
      </c>
      <c r="N47" s="25">
        <f>(M47-((((Q47-O47)/9)/O47)*M47))+10*((((Q47-O47)/9)/O47)*M47)</f>
        <v>344928.90219741216</v>
      </c>
      <c r="O47" s="25">
        <v>154955</v>
      </c>
      <c r="P47" s="25">
        <v>5</v>
      </c>
      <c r="Q47" s="25">
        <v>253965</v>
      </c>
      <c r="R47" s="25">
        <v>3</v>
      </c>
      <c r="S47" s="26">
        <v>18</v>
      </c>
      <c r="T47" s="26">
        <v>25</v>
      </c>
      <c r="U47" s="26">
        <v>4</v>
      </c>
      <c r="V47" s="11" t="s">
        <v>50</v>
      </c>
      <c r="X47" s="21">
        <v>42186</v>
      </c>
      <c r="Y47" s="21">
        <v>42736</v>
      </c>
      <c r="AE47" s="21">
        <v>42278</v>
      </c>
      <c r="AF47" s="40"/>
      <c r="AG47" s="21">
        <v>42278</v>
      </c>
      <c r="AI47" s="21">
        <v>42186</v>
      </c>
      <c r="AP47" s="11" t="s">
        <v>324</v>
      </c>
    </row>
    <row r="48" spans="1:42" ht="33.75" customHeight="1" x14ac:dyDescent="0.3">
      <c r="A48" s="11" t="s">
        <v>325</v>
      </c>
      <c r="B48" s="13">
        <v>9</v>
      </c>
      <c r="C48" s="28">
        <v>4574531</v>
      </c>
      <c r="D48" s="15">
        <v>5059909</v>
      </c>
      <c r="E48" s="23" t="s">
        <v>326</v>
      </c>
      <c r="F48" s="23" t="s">
        <v>327</v>
      </c>
      <c r="G48" s="23" t="s">
        <v>328</v>
      </c>
      <c r="H48" s="23" t="s">
        <v>329</v>
      </c>
      <c r="I48" s="41" t="s">
        <v>330</v>
      </c>
      <c r="J48" s="24">
        <v>33.461742000000001</v>
      </c>
      <c r="K48" s="24">
        <v>-112.127921</v>
      </c>
      <c r="L48" s="11" t="s">
        <v>331</v>
      </c>
      <c r="M48" s="25">
        <v>250030</v>
      </c>
      <c r="N48" s="25">
        <f>(M48-((((Q48-O48)/9)/O48)*M48))+10*((((Q48-O48)/9)/O48)*M48)</f>
        <v>471769.47881108342</v>
      </c>
      <c r="O48" s="25">
        <v>260136</v>
      </c>
      <c r="P48" s="25">
        <v>17</v>
      </c>
      <c r="Q48" s="25">
        <v>490838</v>
      </c>
      <c r="R48" s="25">
        <v>13</v>
      </c>
      <c r="S48" s="26">
        <v>17</v>
      </c>
      <c r="T48" s="26">
        <v>17</v>
      </c>
      <c r="U48" s="26" t="s">
        <v>332</v>
      </c>
      <c r="V48" s="11" t="s">
        <v>50</v>
      </c>
      <c r="X48" s="21">
        <v>42248</v>
      </c>
      <c r="Y48" s="21">
        <v>43831</v>
      </c>
      <c r="AI48" s="21">
        <v>42248</v>
      </c>
    </row>
    <row r="49" spans="1:39" ht="33.75" customHeight="1" x14ac:dyDescent="0.3">
      <c r="A49" s="11" t="s">
        <v>325</v>
      </c>
      <c r="B49" s="13">
        <v>9</v>
      </c>
      <c r="C49" s="28">
        <v>4574531</v>
      </c>
      <c r="D49" s="15">
        <v>5059909</v>
      </c>
      <c r="E49" s="23" t="s">
        <v>326</v>
      </c>
      <c r="F49" s="23" t="s">
        <v>327</v>
      </c>
      <c r="G49" s="23" t="s">
        <v>333</v>
      </c>
      <c r="H49" s="23" t="s">
        <v>334</v>
      </c>
      <c r="I49" s="11" t="s">
        <v>335</v>
      </c>
      <c r="J49" s="24">
        <v>33.41046</v>
      </c>
      <c r="K49" s="24">
        <v>-112.00264</v>
      </c>
      <c r="L49" s="42" t="s">
        <v>331</v>
      </c>
      <c r="M49" s="25" t="s">
        <v>336</v>
      </c>
      <c r="N49" s="25" t="s">
        <v>336</v>
      </c>
      <c r="O49" s="25" t="s">
        <v>336</v>
      </c>
      <c r="P49" s="25" t="s">
        <v>336</v>
      </c>
      <c r="Q49" s="25" t="s">
        <v>336</v>
      </c>
      <c r="R49" s="25" t="s">
        <v>336</v>
      </c>
      <c r="S49" s="26">
        <v>23.5</v>
      </c>
      <c r="T49" s="26">
        <v>23.5</v>
      </c>
      <c r="U49" s="26">
        <v>4.2699999999999996</v>
      </c>
      <c r="V49" s="11" t="s">
        <v>50</v>
      </c>
      <c r="W49" s="11" t="s">
        <v>337</v>
      </c>
      <c r="X49" s="21">
        <v>44260</v>
      </c>
      <c r="Y49" s="21">
        <v>44260</v>
      </c>
      <c r="Z49" s="21">
        <v>44260</v>
      </c>
      <c r="AA49" s="11" t="s">
        <v>220</v>
      </c>
      <c r="AI49" s="21">
        <v>44271</v>
      </c>
    </row>
    <row r="50" spans="1:39" ht="33.75" customHeight="1" x14ac:dyDescent="0.3">
      <c r="A50" s="11" t="s">
        <v>338</v>
      </c>
      <c r="B50" s="13">
        <v>3</v>
      </c>
      <c r="C50" s="28">
        <v>2353045</v>
      </c>
      <c r="D50" s="15">
        <v>2309246</v>
      </c>
      <c r="E50" s="23" t="s">
        <v>317</v>
      </c>
      <c r="F50" s="23" t="s">
        <v>339</v>
      </c>
      <c r="G50" s="23" t="s">
        <v>340</v>
      </c>
      <c r="H50" s="23" t="s">
        <v>341</v>
      </c>
      <c r="I50" s="11" t="s">
        <v>342</v>
      </c>
      <c r="J50" s="24">
        <v>40.437460000000002</v>
      </c>
      <c r="K50" s="24">
        <v>-79.863545000000002</v>
      </c>
      <c r="L50" s="11" t="s">
        <v>343</v>
      </c>
      <c r="M50" s="25">
        <v>74421</v>
      </c>
      <c r="N50" s="25">
        <f>(M50-((((Q50-O50)/9)/O50)*M50))+10*((((Q50-O50)/9)/O50)*M50)</f>
        <v>126039.76064157927</v>
      </c>
      <c r="O50" s="25">
        <v>87534</v>
      </c>
      <c r="P50" s="25">
        <v>3</v>
      </c>
      <c r="Q50" s="25">
        <v>148248</v>
      </c>
      <c r="R50" s="25">
        <v>4</v>
      </c>
      <c r="S50" s="26">
        <v>18</v>
      </c>
      <c r="T50" s="26">
        <v>23</v>
      </c>
      <c r="U50" s="26">
        <v>3</v>
      </c>
      <c r="V50" s="11" t="s">
        <v>50</v>
      </c>
      <c r="X50" s="21">
        <v>41883</v>
      </c>
      <c r="Y50" s="21">
        <v>41883</v>
      </c>
      <c r="Z50" s="21">
        <v>42370</v>
      </c>
      <c r="AA50" s="11" t="s">
        <v>344</v>
      </c>
      <c r="AB50" s="21">
        <v>44197</v>
      </c>
      <c r="AD50" s="11" t="s">
        <v>57</v>
      </c>
      <c r="AE50" s="21">
        <v>41883</v>
      </c>
      <c r="AF50" s="11" t="s">
        <v>106</v>
      </c>
      <c r="AI50" s="21">
        <v>41883</v>
      </c>
    </row>
    <row r="51" spans="1:39" ht="33.75" customHeight="1" x14ac:dyDescent="0.3">
      <c r="A51" s="11" t="s">
        <v>345</v>
      </c>
      <c r="B51" s="13">
        <v>10</v>
      </c>
      <c r="C51" s="28">
        <v>2389228</v>
      </c>
      <c r="D51" s="15">
        <v>2510259</v>
      </c>
      <c r="E51" s="23" t="s">
        <v>346</v>
      </c>
      <c r="F51" s="23" t="s">
        <v>347</v>
      </c>
      <c r="G51" s="23" t="s">
        <v>348</v>
      </c>
      <c r="H51" s="23" t="s">
        <v>349</v>
      </c>
      <c r="I51" s="11" t="s">
        <v>350</v>
      </c>
      <c r="J51" s="24">
        <v>45.39922</v>
      </c>
      <c r="K51" s="24">
        <v>-122.745518</v>
      </c>
      <c r="L51" s="11" t="s">
        <v>242</v>
      </c>
      <c r="M51" s="25">
        <v>162700</v>
      </c>
      <c r="N51" s="25">
        <f>(M51-((((Q51-O51)/9)/O51)*M51))+10*((((Q51-O51)/9)/O51)*M51)</f>
        <v>301466.41282051278</v>
      </c>
      <c r="O51" s="25">
        <v>156000</v>
      </c>
      <c r="P51" s="25">
        <v>5</v>
      </c>
      <c r="Q51" s="25">
        <v>289052</v>
      </c>
      <c r="R51" s="25">
        <v>4</v>
      </c>
      <c r="S51" s="26">
        <v>16</v>
      </c>
      <c r="T51" s="26">
        <v>24</v>
      </c>
      <c r="U51" s="26">
        <v>4</v>
      </c>
      <c r="V51" s="11" t="s">
        <v>50</v>
      </c>
      <c r="X51" s="21">
        <v>41760</v>
      </c>
      <c r="Y51" s="21">
        <v>41760</v>
      </c>
      <c r="AB51" s="21">
        <v>41750</v>
      </c>
      <c r="AD51" s="11" t="s">
        <v>57</v>
      </c>
      <c r="AE51" s="21">
        <v>41827</v>
      </c>
      <c r="AF51" s="11" t="s">
        <v>351</v>
      </c>
      <c r="AI51" s="21">
        <v>42115</v>
      </c>
      <c r="AJ51" s="21">
        <v>42115</v>
      </c>
      <c r="AK51" s="21" t="s">
        <v>50</v>
      </c>
    </row>
    <row r="52" spans="1:39" ht="33.75" customHeight="1" x14ac:dyDescent="0.3">
      <c r="A52" s="11" t="s">
        <v>352</v>
      </c>
      <c r="B52" s="13">
        <v>1</v>
      </c>
      <c r="C52" s="28">
        <v>1613070</v>
      </c>
      <c r="D52" s="15">
        <v>1623890</v>
      </c>
      <c r="E52" s="23" t="s">
        <v>353</v>
      </c>
      <c r="F52" s="23" t="s">
        <v>354</v>
      </c>
      <c r="G52" s="23" t="s">
        <v>354</v>
      </c>
      <c r="H52" s="23" t="s">
        <v>355</v>
      </c>
      <c r="I52" s="30" t="s">
        <v>356</v>
      </c>
      <c r="J52" s="43">
        <v>41.829526000000001</v>
      </c>
      <c r="K52" s="43">
        <v>-71.417595000000006</v>
      </c>
      <c r="L52" s="30" t="s">
        <v>83</v>
      </c>
      <c r="M52" s="31">
        <v>159500</v>
      </c>
      <c r="N52" s="25">
        <f>(M52-((((Q52-O52)/9)/O52)*M52))+10*((((Q52-O52)/9)/O52)*M52)</f>
        <v>356833.09178743965</v>
      </c>
      <c r="O52" s="31">
        <v>186300</v>
      </c>
      <c r="P52" s="31">
        <v>1</v>
      </c>
      <c r="Q52" s="31">
        <v>416790</v>
      </c>
      <c r="R52" s="31">
        <v>1</v>
      </c>
      <c r="S52" s="32">
        <v>5</v>
      </c>
      <c r="T52" s="32">
        <v>5</v>
      </c>
      <c r="U52" s="32">
        <v>3.9</v>
      </c>
      <c r="V52" s="30" t="s">
        <v>50</v>
      </c>
      <c r="X52" s="21">
        <v>41730</v>
      </c>
      <c r="Y52" s="21">
        <v>41730</v>
      </c>
      <c r="Z52" s="21">
        <v>41730</v>
      </c>
      <c r="AA52" s="11" t="s">
        <v>84</v>
      </c>
      <c r="AE52" s="21">
        <v>41730</v>
      </c>
      <c r="AF52" s="11" t="s">
        <v>357</v>
      </c>
    </row>
    <row r="53" spans="1:39" ht="33.75" customHeight="1" x14ac:dyDescent="0.3">
      <c r="A53" s="11" t="s">
        <v>358</v>
      </c>
      <c r="B53" s="13">
        <v>4</v>
      </c>
      <c r="C53" s="28">
        <v>1273568</v>
      </c>
      <c r="D53" s="15">
        <v>1420376</v>
      </c>
      <c r="E53" s="23" t="s">
        <v>115</v>
      </c>
      <c r="F53" s="23" t="s">
        <v>359</v>
      </c>
      <c r="G53" s="23" t="s">
        <v>360</v>
      </c>
      <c r="H53" s="23" t="s">
        <v>361</v>
      </c>
      <c r="I53" s="11" t="s">
        <v>362</v>
      </c>
      <c r="J53" s="24">
        <v>35.865155000000001</v>
      </c>
      <c r="K53" s="24">
        <v>-78.819672999999995</v>
      </c>
      <c r="L53" s="11" t="s">
        <v>255</v>
      </c>
      <c r="M53" s="25">
        <v>158000</v>
      </c>
      <c r="N53" s="25">
        <f>(M53-((((Q53-O53)/9)/O53)*M53))+10*((((Q53-O53)/9)/O53)*M53)</f>
        <v>227788.93617021275</v>
      </c>
      <c r="O53" s="25">
        <v>141000</v>
      </c>
      <c r="P53" s="25">
        <v>3</v>
      </c>
      <c r="Q53" s="25">
        <v>203280</v>
      </c>
      <c r="R53" s="25">
        <v>3</v>
      </c>
      <c r="S53" s="26">
        <v>19</v>
      </c>
      <c r="T53" s="26">
        <v>19</v>
      </c>
      <c r="U53" s="26">
        <v>4.3</v>
      </c>
      <c r="V53" s="11" t="s">
        <v>50</v>
      </c>
      <c r="X53" s="21">
        <v>41647</v>
      </c>
      <c r="Y53" s="21">
        <v>42705</v>
      </c>
      <c r="Z53" s="21">
        <v>42739</v>
      </c>
      <c r="AA53" s="11" t="s">
        <v>64</v>
      </c>
    </row>
    <row r="54" spans="1:39" ht="33.75" customHeight="1" x14ac:dyDescent="0.3">
      <c r="A54" s="11" t="s">
        <v>363</v>
      </c>
      <c r="B54" s="13">
        <v>3</v>
      </c>
      <c r="C54" s="28">
        <v>1271334</v>
      </c>
      <c r="D54" s="15">
        <v>1303469</v>
      </c>
      <c r="E54" s="23" t="s">
        <v>364</v>
      </c>
      <c r="F54" s="23" t="s">
        <v>365</v>
      </c>
      <c r="G54" s="23" t="s">
        <v>366</v>
      </c>
      <c r="H54" s="23" t="s">
        <v>367</v>
      </c>
      <c r="I54" s="11" t="s">
        <v>368</v>
      </c>
      <c r="J54" s="24">
        <v>37.590820999999998</v>
      </c>
      <c r="K54" s="24">
        <v>-77.469325999999995</v>
      </c>
      <c r="L54" s="11" t="s">
        <v>83</v>
      </c>
      <c r="M54" s="25">
        <v>159954</v>
      </c>
      <c r="N54" s="25">
        <f>(M54-((((Q54-O54)/9)/O54)*M54))+10*((((Q54-O54)/9)/O54)*M54)</f>
        <v>275120.88</v>
      </c>
      <c r="O54" s="25">
        <v>151000</v>
      </c>
      <c r="P54" s="25">
        <v>1</v>
      </c>
      <c r="Q54" s="25">
        <v>259720</v>
      </c>
      <c r="R54" s="25">
        <v>1</v>
      </c>
      <c r="S54" s="26">
        <v>17</v>
      </c>
      <c r="T54" s="26">
        <v>17</v>
      </c>
      <c r="U54" s="26">
        <v>3.3</v>
      </c>
      <c r="V54" s="11" t="s">
        <v>50</v>
      </c>
      <c r="X54" s="21">
        <v>41548</v>
      </c>
      <c r="Y54" s="21">
        <v>41548</v>
      </c>
      <c r="Z54" s="21">
        <v>42005</v>
      </c>
      <c r="AA54" s="11" t="s">
        <v>344</v>
      </c>
      <c r="AB54" s="21">
        <v>42565</v>
      </c>
      <c r="AD54" s="11" t="s">
        <v>57</v>
      </c>
    </row>
    <row r="55" spans="1:39" ht="33.75" customHeight="1" x14ac:dyDescent="0.3">
      <c r="A55" s="11" t="s">
        <v>369</v>
      </c>
      <c r="B55" s="13">
        <v>9</v>
      </c>
      <c r="C55" s="28">
        <v>4489159</v>
      </c>
      <c r="D55" s="15">
        <v>4678371</v>
      </c>
      <c r="E55" s="23" t="s">
        <v>66</v>
      </c>
      <c r="F55" s="23" t="s">
        <v>370</v>
      </c>
      <c r="G55" s="23" t="s">
        <v>371</v>
      </c>
      <c r="H55" s="23" t="s">
        <v>372</v>
      </c>
      <c r="I55" s="11" t="s">
        <v>373</v>
      </c>
      <c r="J55" s="24">
        <v>34.068129999999996</v>
      </c>
      <c r="K55" s="24">
        <v>-117.52577100000001</v>
      </c>
      <c r="L55" s="11" t="s">
        <v>331</v>
      </c>
      <c r="M55" s="25">
        <v>250000</v>
      </c>
      <c r="N55" s="25">
        <f>(M55-((((Q55-O55)/9)/O55)*M55))+10*((((Q55-O55)/9)/O55)*M55)</f>
        <v>659196.90175295551</v>
      </c>
      <c r="O55" s="25">
        <v>245300</v>
      </c>
      <c r="P55" s="25">
        <v>6</v>
      </c>
      <c r="Q55" s="25">
        <v>646804</v>
      </c>
      <c r="R55" s="25">
        <v>3</v>
      </c>
      <c r="S55" s="26">
        <v>23</v>
      </c>
      <c r="T55" s="26">
        <v>40</v>
      </c>
      <c r="U55" s="26">
        <v>4.5</v>
      </c>
      <c r="V55" s="11" t="s">
        <v>50</v>
      </c>
      <c r="X55" s="21">
        <v>42005</v>
      </c>
      <c r="Y55" s="21">
        <v>42005</v>
      </c>
      <c r="AI55" s="21">
        <v>42005</v>
      </c>
    </row>
    <row r="56" spans="1:39" ht="33.75" customHeight="1" x14ac:dyDescent="0.3">
      <c r="A56" s="11" t="s">
        <v>369</v>
      </c>
      <c r="B56" s="13">
        <v>9</v>
      </c>
      <c r="C56" s="28">
        <v>4489159</v>
      </c>
      <c r="D56" s="15">
        <v>4678371</v>
      </c>
      <c r="E56" s="23" t="s">
        <v>66</v>
      </c>
      <c r="F56" s="23" t="s">
        <v>370</v>
      </c>
      <c r="G56" s="23" t="s">
        <v>371</v>
      </c>
      <c r="H56" s="23" t="s">
        <v>374</v>
      </c>
      <c r="I56" s="11" t="s">
        <v>375</v>
      </c>
      <c r="J56" s="24">
        <v>34.030909999999999</v>
      </c>
      <c r="K56" s="24">
        <v>-117.617439</v>
      </c>
      <c r="L56" s="11" t="s">
        <v>376</v>
      </c>
      <c r="M56" s="25">
        <v>217000</v>
      </c>
      <c r="N56" s="25">
        <f>(M56-((((Q56-O56)/9)/O56)*M56))+10*((((Q56-O56)/9)/O56)*M56)</f>
        <v>631556.80000000005</v>
      </c>
      <c r="O56" s="25">
        <v>215000</v>
      </c>
      <c r="P56" s="25">
        <v>14</v>
      </c>
      <c r="Q56" s="25">
        <v>625736</v>
      </c>
      <c r="R56" s="25">
        <v>5</v>
      </c>
      <c r="S56" s="26">
        <v>18</v>
      </c>
      <c r="T56" s="26">
        <v>18</v>
      </c>
      <c r="U56" s="26">
        <v>3</v>
      </c>
      <c r="V56" s="11" t="s">
        <v>50</v>
      </c>
      <c r="X56" s="21">
        <v>42217</v>
      </c>
      <c r="Z56" s="21">
        <v>42217</v>
      </c>
      <c r="AA56" s="11" t="s">
        <v>213</v>
      </c>
      <c r="AI56" s="21">
        <v>42217</v>
      </c>
    </row>
    <row r="57" spans="1:39" ht="33.75" customHeight="1" x14ac:dyDescent="0.3">
      <c r="A57" s="11" t="s">
        <v>377</v>
      </c>
      <c r="B57" s="13">
        <v>2</v>
      </c>
      <c r="C57" s="28">
        <v>1081954</v>
      </c>
      <c r="D57" s="15">
        <v>1067486</v>
      </c>
      <c r="E57" s="23" t="s">
        <v>108</v>
      </c>
      <c r="F57" s="23" t="s">
        <v>378</v>
      </c>
      <c r="G57" s="23" t="s">
        <v>379</v>
      </c>
      <c r="H57" s="23" t="s">
        <v>380</v>
      </c>
      <c r="I57" s="11" t="s">
        <v>381</v>
      </c>
      <c r="J57" s="24">
        <v>43.144984999999998</v>
      </c>
      <c r="K57" s="24">
        <v>-77.557604999999995</v>
      </c>
      <c r="L57" s="11" t="s">
        <v>382</v>
      </c>
      <c r="M57" s="25">
        <v>98306</v>
      </c>
      <c r="N57" s="25">
        <f>(M57-((((Q57-O57)/9)/O57)*M57))+10*((((Q57-O57)/9)/O57)*M57)</f>
        <v>128178.6593566988</v>
      </c>
      <c r="O57" s="25">
        <v>110990</v>
      </c>
      <c r="P57" s="25">
        <v>3</v>
      </c>
      <c r="Q57" s="25">
        <v>144717</v>
      </c>
      <c r="S57" s="26">
        <v>4</v>
      </c>
      <c r="T57" s="26">
        <v>11</v>
      </c>
      <c r="U57" s="26">
        <v>4</v>
      </c>
      <c r="V57" s="11" t="s">
        <v>50</v>
      </c>
      <c r="X57" s="21">
        <v>41991</v>
      </c>
      <c r="Y57" s="21">
        <v>41991</v>
      </c>
      <c r="AB57" s="21">
        <v>42010</v>
      </c>
      <c r="AD57" s="11" t="s">
        <v>57</v>
      </c>
    </row>
    <row r="58" spans="1:39" ht="33.75" customHeight="1" x14ac:dyDescent="0.3">
      <c r="A58" s="11" t="s">
        <v>383</v>
      </c>
      <c r="B58" s="13">
        <v>9</v>
      </c>
      <c r="C58" s="28">
        <v>2274194</v>
      </c>
      <c r="D58" s="15">
        <v>2374749</v>
      </c>
      <c r="E58" s="23" t="s">
        <v>66</v>
      </c>
      <c r="F58" s="23" t="s">
        <v>384</v>
      </c>
      <c r="G58" s="23" t="s">
        <v>384</v>
      </c>
      <c r="H58" s="23" t="s">
        <v>385</v>
      </c>
      <c r="I58" s="11" t="s">
        <v>386</v>
      </c>
      <c r="J58" s="24">
        <v>38.593328</v>
      </c>
      <c r="K58" s="24">
        <v>-121.503728</v>
      </c>
      <c r="L58" s="11" t="s">
        <v>242</v>
      </c>
      <c r="M58" s="25">
        <v>190800</v>
      </c>
      <c r="N58" s="25">
        <f>(M58-((((Q58-O58)/9)/O58)*M58))+10*((((Q58-O58)/9)/O58)*M58)</f>
        <v>487258.06451612897</v>
      </c>
      <c r="O58" s="25">
        <v>186000</v>
      </c>
      <c r="P58" s="25">
        <v>9</v>
      </c>
      <c r="Q58" s="25">
        <v>475000</v>
      </c>
      <c r="R58" s="25">
        <v>1</v>
      </c>
      <c r="S58" s="26">
        <v>23</v>
      </c>
      <c r="T58" s="26">
        <v>23</v>
      </c>
      <c r="U58" s="26">
        <v>5.3</v>
      </c>
      <c r="V58" s="11" t="s">
        <v>50</v>
      </c>
      <c r="X58" s="21">
        <v>42290</v>
      </c>
      <c r="Y58" s="21">
        <v>42290</v>
      </c>
      <c r="Z58" s="21">
        <v>44195</v>
      </c>
      <c r="AA58" s="11" t="s">
        <v>84</v>
      </c>
      <c r="AB58" s="21">
        <v>42675</v>
      </c>
      <c r="AC58" s="27">
        <v>44187</v>
      </c>
      <c r="AD58" s="11" t="s">
        <v>57</v>
      </c>
      <c r="AE58" s="21">
        <v>42675</v>
      </c>
      <c r="AF58" s="11" t="s">
        <v>387</v>
      </c>
    </row>
    <row r="59" spans="1:39" ht="33.75" customHeight="1" x14ac:dyDescent="0.3">
      <c r="A59" s="11" t="s">
        <v>388</v>
      </c>
      <c r="B59" s="13">
        <v>8</v>
      </c>
      <c r="C59" s="36">
        <v>1170266</v>
      </c>
      <c r="D59" s="37">
        <v>1240029</v>
      </c>
      <c r="E59" s="23" t="s">
        <v>389</v>
      </c>
      <c r="F59" s="23" t="s">
        <v>390</v>
      </c>
      <c r="G59" s="23" t="s">
        <v>391</v>
      </c>
      <c r="H59" s="23" t="s">
        <v>392</v>
      </c>
      <c r="I59" s="11" t="s">
        <v>393</v>
      </c>
      <c r="J59" s="24">
        <v>40.661720000000003</v>
      </c>
      <c r="K59" s="24">
        <v>-111.90179000000001</v>
      </c>
      <c r="L59" s="11" t="s">
        <v>227</v>
      </c>
      <c r="M59" s="25">
        <v>227379</v>
      </c>
      <c r="N59" s="25">
        <f>(M59-((((Q59-O59)/9)/O59)*M59))+10*((((Q59-O59)/9)/O59)*M59)</f>
        <v>513876.54000000004</v>
      </c>
      <c r="O59" s="25">
        <v>227000</v>
      </c>
      <c r="Q59" s="25">
        <v>513020</v>
      </c>
      <c r="S59" s="26">
        <v>12</v>
      </c>
      <c r="T59" s="26">
        <v>12</v>
      </c>
      <c r="U59" s="26">
        <v>5</v>
      </c>
      <c r="V59" s="11" t="s">
        <v>50</v>
      </c>
      <c r="W59" s="44" t="s">
        <v>394</v>
      </c>
      <c r="X59" s="21">
        <v>43466</v>
      </c>
      <c r="Y59" s="21">
        <v>43466</v>
      </c>
      <c r="Z59" s="21">
        <v>43466</v>
      </c>
      <c r="AA59" s="11" t="s">
        <v>139</v>
      </c>
      <c r="AJ59" s="21">
        <v>43466</v>
      </c>
      <c r="AM59" s="21">
        <v>43466</v>
      </c>
    </row>
    <row r="60" spans="1:39" ht="33.75" customHeight="1" x14ac:dyDescent="0.3">
      <c r="A60" s="11" t="s">
        <v>395</v>
      </c>
      <c r="B60" s="13">
        <v>6</v>
      </c>
      <c r="C60" s="28">
        <v>2384075</v>
      </c>
      <c r="D60" s="15">
        <v>2590732</v>
      </c>
      <c r="E60" s="23" t="s">
        <v>59</v>
      </c>
      <c r="F60" s="23" t="s">
        <v>396</v>
      </c>
      <c r="G60" s="23" t="s">
        <v>397</v>
      </c>
      <c r="H60" s="23" t="s">
        <v>62</v>
      </c>
      <c r="I60" s="11" t="s">
        <v>398</v>
      </c>
      <c r="J60" s="24">
        <v>29.529447999999999</v>
      </c>
      <c r="K60" s="24">
        <v>-98.391439000000005</v>
      </c>
      <c r="L60" s="11" t="s">
        <v>62</v>
      </c>
      <c r="M60" s="25">
        <v>211409</v>
      </c>
      <c r="N60" s="25">
        <f>(M60-((((Q60-O60)/9)/O60)*M60))+10*((((Q60-O60)/9)/O60)*M60)</f>
        <v>424509.56527447479</v>
      </c>
      <c r="O60" s="25">
        <v>201840</v>
      </c>
      <c r="P60" s="25">
        <v>21</v>
      </c>
      <c r="Q60" s="25">
        <v>405295</v>
      </c>
      <c r="R60" s="25">
        <v>3</v>
      </c>
      <c r="S60" s="26">
        <v>17</v>
      </c>
      <c r="T60" s="26">
        <v>38</v>
      </c>
      <c r="U60" s="26">
        <v>4</v>
      </c>
      <c r="V60" s="11" t="s">
        <v>50</v>
      </c>
      <c r="X60" s="21">
        <v>41647</v>
      </c>
      <c r="Y60" s="21">
        <v>42726</v>
      </c>
      <c r="Z60" s="21">
        <v>43412</v>
      </c>
      <c r="AA60" s="11" t="s">
        <v>64</v>
      </c>
      <c r="AB60" s="21">
        <v>42736</v>
      </c>
      <c r="AC60" s="27">
        <v>43409</v>
      </c>
      <c r="AD60" s="11" t="s">
        <v>57</v>
      </c>
    </row>
    <row r="61" spans="1:39" ht="33.75" customHeight="1" x14ac:dyDescent="0.3">
      <c r="A61" s="11" t="s">
        <v>399</v>
      </c>
      <c r="B61" s="13">
        <v>9</v>
      </c>
      <c r="C61" s="28">
        <v>3299521</v>
      </c>
      <c r="D61" s="15">
        <v>3332427</v>
      </c>
      <c r="E61" s="23" t="s">
        <v>66</v>
      </c>
      <c r="F61" s="23" t="s">
        <v>400</v>
      </c>
      <c r="G61" s="23" t="s">
        <v>400</v>
      </c>
      <c r="H61" s="23" t="s">
        <v>401</v>
      </c>
      <c r="I61" s="11" t="s">
        <v>402</v>
      </c>
      <c r="J61" s="24">
        <v>32.985433</v>
      </c>
      <c r="K61" s="24">
        <v>-117.08217500000001</v>
      </c>
      <c r="L61" s="11" t="s">
        <v>227</v>
      </c>
      <c r="M61" s="25">
        <v>223000</v>
      </c>
      <c r="N61" s="25">
        <f>(M61-((((Q61-O61)/9)/O61)*M61))+10*((((Q61-O61)/9)/O61)*M61)</f>
        <v>358000</v>
      </c>
      <c r="O61" s="25">
        <v>223000</v>
      </c>
      <c r="P61" s="25">
        <v>5</v>
      </c>
      <c r="Q61" s="25">
        <v>358000</v>
      </c>
      <c r="R61" s="25">
        <v>4</v>
      </c>
      <c r="S61" s="26">
        <v>33</v>
      </c>
      <c r="T61" s="26">
        <v>33</v>
      </c>
      <c r="U61" s="26">
        <v>2.9</v>
      </c>
      <c r="V61" s="11" t="s">
        <v>50</v>
      </c>
      <c r="X61" s="21">
        <v>42089</v>
      </c>
      <c r="Y61" s="21">
        <v>42118</v>
      </c>
      <c r="AB61" s="21">
        <v>43617</v>
      </c>
      <c r="AD61" s="21" t="s">
        <v>403</v>
      </c>
      <c r="AI61" s="21">
        <v>42089</v>
      </c>
    </row>
    <row r="62" spans="1:39" ht="33.75" customHeight="1" x14ac:dyDescent="0.3">
      <c r="A62" s="11" t="s">
        <v>404</v>
      </c>
      <c r="B62" s="13">
        <v>9</v>
      </c>
      <c r="C62" s="28">
        <v>4656132</v>
      </c>
      <c r="D62" s="15">
        <v>4696902</v>
      </c>
      <c r="E62" s="23" t="s">
        <v>66</v>
      </c>
      <c r="F62" s="23" t="s">
        <v>405</v>
      </c>
      <c r="G62" s="23" t="s">
        <v>406</v>
      </c>
      <c r="H62" s="23" t="s">
        <v>407</v>
      </c>
      <c r="I62" s="11" t="s">
        <v>408</v>
      </c>
      <c r="J62" s="24">
        <v>37.793624000000001</v>
      </c>
      <c r="K62" s="24">
        <v>-122.26337599999999</v>
      </c>
      <c r="L62" s="11" t="s">
        <v>409</v>
      </c>
      <c r="M62" s="25">
        <v>225000</v>
      </c>
      <c r="N62" s="25">
        <f>(M62-((((Q62-O62)/9)/O62)*M62))+10*((((Q62-O62)/9)/O62)*M62)</f>
        <v>441675</v>
      </c>
      <c r="O62" s="25">
        <v>216000</v>
      </c>
      <c r="P62" s="25">
        <v>22</v>
      </c>
      <c r="Q62" s="25">
        <v>424008</v>
      </c>
      <c r="R62" s="25">
        <v>2</v>
      </c>
      <c r="S62" s="26">
        <v>19</v>
      </c>
      <c r="T62" s="26">
        <v>24</v>
      </c>
      <c r="U62" s="26">
        <v>6.4</v>
      </c>
      <c r="V62" s="11" t="s">
        <v>50</v>
      </c>
      <c r="X62" s="21">
        <v>41671</v>
      </c>
      <c r="Y62" s="21">
        <v>41671</v>
      </c>
      <c r="Z62" s="21">
        <v>41671</v>
      </c>
      <c r="AA62" s="11" t="s">
        <v>84</v>
      </c>
      <c r="AE62" s="21">
        <v>41671</v>
      </c>
      <c r="AF62" s="11" t="s">
        <v>106</v>
      </c>
    </row>
    <row r="63" spans="1:39" ht="33.75" customHeight="1" x14ac:dyDescent="0.3">
      <c r="A63" s="11" t="s">
        <v>404</v>
      </c>
      <c r="B63" s="13">
        <v>9</v>
      </c>
      <c r="C63" s="28">
        <v>4656132</v>
      </c>
      <c r="D63" s="15">
        <v>4696902</v>
      </c>
      <c r="E63" s="23" t="s">
        <v>66</v>
      </c>
      <c r="F63" s="23" t="s">
        <v>405</v>
      </c>
      <c r="G63" s="23" t="s">
        <v>410</v>
      </c>
      <c r="H63" s="23" t="s">
        <v>411</v>
      </c>
      <c r="I63" s="11" t="s">
        <v>412</v>
      </c>
      <c r="J63" s="24">
        <v>37.864770999999998</v>
      </c>
      <c r="K63" s="24">
        <v>-122.30272100000001</v>
      </c>
      <c r="L63" s="11" t="s">
        <v>413</v>
      </c>
      <c r="M63" s="25">
        <v>267000</v>
      </c>
      <c r="N63" s="25">
        <f>(M63-((((Q63-O63)/9)/O63)*M63))+10*((((Q63-O63)/9)/O63)*M63)</f>
        <v>382108.23396226414</v>
      </c>
      <c r="O63" s="25">
        <v>265000</v>
      </c>
      <c r="P63" s="25">
        <v>3</v>
      </c>
      <c r="Q63" s="25">
        <v>379246</v>
      </c>
      <c r="R63" s="25">
        <v>5</v>
      </c>
      <c r="S63" s="26">
        <v>13</v>
      </c>
      <c r="T63" s="26">
        <v>19</v>
      </c>
      <c r="U63" s="26">
        <v>4.5</v>
      </c>
      <c r="V63" s="11" t="s">
        <v>50</v>
      </c>
      <c r="X63" s="21">
        <v>42552</v>
      </c>
      <c r="Y63" s="21">
        <v>42552</v>
      </c>
      <c r="Z63" s="21">
        <v>42552</v>
      </c>
      <c r="AA63" s="11" t="s">
        <v>84</v>
      </c>
      <c r="AE63" s="21">
        <v>42552</v>
      </c>
      <c r="AG63" s="21">
        <v>42552</v>
      </c>
      <c r="AK63" s="21" t="s">
        <v>414</v>
      </c>
    </row>
    <row r="64" spans="1:39" ht="33.75" customHeight="1" x14ac:dyDescent="0.3">
      <c r="A64" s="11" t="s">
        <v>404</v>
      </c>
      <c r="B64" s="13">
        <v>9</v>
      </c>
      <c r="C64" s="45">
        <v>4656132</v>
      </c>
      <c r="D64" s="15">
        <v>4696902</v>
      </c>
      <c r="E64" s="23" t="s">
        <v>66</v>
      </c>
      <c r="F64" s="23" t="s">
        <v>405</v>
      </c>
      <c r="G64" s="23" t="s">
        <v>415</v>
      </c>
      <c r="H64" s="23" t="s">
        <v>416</v>
      </c>
      <c r="I64" s="11" t="s">
        <v>417</v>
      </c>
      <c r="J64" s="24">
        <v>37.701233999999999</v>
      </c>
      <c r="K64" s="24">
        <v>-121.903125</v>
      </c>
      <c r="L64" s="11" t="s">
        <v>418</v>
      </c>
      <c r="M64" s="25">
        <v>233000</v>
      </c>
      <c r="O64" s="25" t="s">
        <v>336</v>
      </c>
      <c r="P64" s="25" t="s">
        <v>336</v>
      </c>
      <c r="Q64" s="25" t="s">
        <v>336</v>
      </c>
      <c r="R64" s="25" t="s">
        <v>336</v>
      </c>
      <c r="S64" s="26">
        <v>15</v>
      </c>
      <c r="T64" s="26">
        <v>15</v>
      </c>
      <c r="U64" s="26">
        <v>4.5</v>
      </c>
      <c r="V64" s="11" t="s">
        <v>50</v>
      </c>
      <c r="X64" s="21">
        <v>43191</v>
      </c>
      <c r="Y64" s="21">
        <v>43191</v>
      </c>
      <c r="Z64" s="21">
        <v>43191</v>
      </c>
      <c r="AA64" s="11" t="s">
        <v>84</v>
      </c>
    </row>
    <row r="65" spans="1:43" ht="33.75" customHeight="1" x14ac:dyDescent="0.3">
      <c r="A65" s="11" t="s">
        <v>419</v>
      </c>
      <c r="B65" s="13">
        <v>9</v>
      </c>
      <c r="C65" s="28">
        <v>1976836</v>
      </c>
      <c r="D65" s="15">
        <v>1971160</v>
      </c>
      <c r="E65" s="23" t="s">
        <v>66</v>
      </c>
      <c r="F65" s="23" t="s">
        <v>420</v>
      </c>
      <c r="G65" s="23" t="s">
        <v>421</v>
      </c>
      <c r="H65" s="23" t="s">
        <v>422</v>
      </c>
      <c r="I65" s="11" t="s">
        <v>423</v>
      </c>
      <c r="J65" s="24">
        <v>37.338197999999998</v>
      </c>
      <c r="K65" s="24">
        <v>-121.849891</v>
      </c>
      <c r="L65" s="11" t="s">
        <v>424</v>
      </c>
      <c r="M65" s="25">
        <v>251000</v>
      </c>
      <c r="N65" s="25">
        <f>(M65-((((Q65-O65)/9)/O65)*M65))+10*((((Q65-O65)/9)/O65)*M65)</f>
        <v>386540</v>
      </c>
      <c r="O65" s="25">
        <v>191000</v>
      </c>
      <c r="P65" s="25">
        <v>8</v>
      </c>
      <c r="Q65" s="25">
        <v>294140</v>
      </c>
      <c r="R65" s="25">
        <v>4</v>
      </c>
      <c r="S65" s="26">
        <v>17</v>
      </c>
      <c r="T65" s="26">
        <v>33</v>
      </c>
      <c r="U65" s="26">
        <v>6.4</v>
      </c>
      <c r="V65" s="11" t="s">
        <v>50</v>
      </c>
      <c r="X65" s="21">
        <v>41883</v>
      </c>
      <c r="Y65" s="21">
        <v>41883</v>
      </c>
      <c r="Z65" s="21">
        <v>41883</v>
      </c>
      <c r="AA65" s="11" t="s">
        <v>84</v>
      </c>
      <c r="AE65" s="38">
        <v>41872</v>
      </c>
      <c r="AF65" s="11" t="s">
        <v>106</v>
      </c>
      <c r="AK65" s="21" t="s">
        <v>50</v>
      </c>
    </row>
    <row r="66" spans="1:43" ht="33.75" customHeight="1" x14ac:dyDescent="0.3">
      <c r="A66" s="11" t="s">
        <v>425</v>
      </c>
      <c r="B66" s="13">
        <v>2</v>
      </c>
      <c r="C66" s="45">
        <v>2196538</v>
      </c>
      <c r="D66" s="46">
        <v>2081265</v>
      </c>
      <c r="E66" s="23" t="s">
        <v>426</v>
      </c>
      <c r="F66" s="23" t="s">
        <v>427</v>
      </c>
      <c r="G66" s="23" t="s">
        <v>427</v>
      </c>
      <c r="H66" s="23" t="s">
        <v>427</v>
      </c>
      <c r="I66" s="11" t="s">
        <v>428</v>
      </c>
      <c r="J66" s="24">
        <v>18.198712</v>
      </c>
      <c r="K66" s="24">
        <v>-66.052237000000005</v>
      </c>
      <c r="L66" s="11" t="s">
        <v>429</v>
      </c>
      <c r="S66" s="26">
        <v>50</v>
      </c>
      <c r="U66" s="26">
        <v>4.3</v>
      </c>
      <c r="V66" s="11" t="s">
        <v>50</v>
      </c>
      <c r="X66" s="21">
        <v>42723</v>
      </c>
      <c r="Y66" s="21">
        <v>42772</v>
      </c>
      <c r="AB66" s="21">
        <v>42886</v>
      </c>
      <c r="AD66" s="11" t="s">
        <v>430</v>
      </c>
      <c r="AI66" s="21">
        <v>43378</v>
      </c>
    </row>
    <row r="67" spans="1:43" ht="33.75" customHeight="1" x14ac:dyDescent="0.3">
      <c r="A67" s="11" t="s">
        <v>425</v>
      </c>
      <c r="B67" s="13">
        <v>2</v>
      </c>
      <c r="C67" s="45">
        <v>2196538</v>
      </c>
      <c r="D67" s="46">
        <v>2081265</v>
      </c>
      <c r="E67" s="23" t="s">
        <v>426</v>
      </c>
      <c r="F67" s="23" t="s">
        <v>431</v>
      </c>
      <c r="G67" s="23" t="s">
        <v>431</v>
      </c>
      <c r="H67" s="23" t="s">
        <v>431</v>
      </c>
      <c r="I67" s="11" t="s">
        <v>432</v>
      </c>
      <c r="J67" s="24">
        <v>18.421841000000001</v>
      </c>
      <c r="K67" s="24">
        <v>-66.120644999999996</v>
      </c>
      <c r="L67" s="11" t="s">
        <v>433</v>
      </c>
      <c r="O67" s="25">
        <v>127300</v>
      </c>
      <c r="S67" s="26">
        <v>12</v>
      </c>
      <c r="T67" s="26">
        <v>12</v>
      </c>
      <c r="U67" s="26">
        <v>5</v>
      </c>
      <c r="V67" s="11" t="s">
        <v>50</v>
      </c>
      <c r="X67" s="21">
        <v>41828</v>
      </c>
      <c r="Y67" s="21">
        <v>41828</v>
      </c>
    </row>
    <row r="68" spans="1:43" ht="33.75" customHeight="1" x14ac:dyDescent="0.3">
      <c r="A68" s="11" t="s">
        <v>434</v>
      </c>
      <c r="B68" s="13">
        <v>10</v>
      </c>
      <c r="C68" s="28">
        <v>3733580</v>
      </c>
      <c r="D68" s="15">
        <v>4018598</v>
      </c>
      <c r="E68" s="23" t="s">
        <v>435</v>
      </c>
      <c r="F68" s="23" t="s">
        <v>436</v>
      </c>
      <c r="G68" s="23" t="s">
        <v>437</v>
      </c>
      <c r="H68" s="23" t="s">
        <v>438</v>
      </c>
      <c r="I68" s="11" t="s">
        <v>439</v>
      </c>
      <c r="J68" s="24">
        <v>47.597354000000003</v>
      </c>
      <c r="K68" s="24">
        <v>-122.319785</v>
      </c>
      <c r="L68" s="11" t="s">
        <v>242</v>
      </c>
      <c r="M68" s="25">
        <v>167093</v>
      </c>
      <c r="N68" s="25">
        <f>(M68-((((Q68-O68)/9)/O68)*M68))+10*((((Q68-O68)/9)/O68)*M68)</f>
        <v>332515.06999999995</v>
      </c>
      <c r="O68" s="25">
        <v>237000</v>
      </c>
      <c r="P68" s="25">
        <v>2</v>
      </c>
      <c r="Q68" s="25">
        <v>471630</v>
      </c>
      <c r="R68" s="25">
        <v>3</v>
      </c>
      <c r="S68" s="26">
        <v>11</v>
      </c>
      <c r="T68" s="26">
        <v>11</v>
      </c>
      <c r="U68" s="26">
        <v>3</v>
      </c>
      <c r="V68" s="11" t="s">
        <v>50</v>
      </c>
      <c r="X68" s="21">
        <v>41730</v>
      </c>
      <c r="Y68" s="21">
        <v>41730</v>
      </c>
      <c r="Z68" s="21">
        <v>41778</v>
      </c>
      <c r="AA68" s="11" t="s">
        <v>440</v>
      </c>
      <c r="AE68" s="21">
        <v>41780</v>
      </c>
      <c r="AF68" s="11" t="s">
        <v>351</v>
      </c>
      <c r="AI68" s="21">
        <v>41745</v>
      </c>
      <c r="AL68" s="21">
        <v>41956</v>
      </c>
    </row>
    <row r="69" spans="1:43" ht="33.75" customHeight="1" x14ac:dyDescent="0.3">
      <c r="A69" s="11" t="s">
        <v>434</v>
      </c>
      <c r="B69" s="13">
        <v>10</v>
      </c>
      <c r="C69" s="28">
        <v>3733580</v>
      </c>
      <c r="D69" s="15">
        <v>4018598</v>
      </c>
      <c r="E69" s="23" t="s">
        <v>435</v>
      </c>
      <c r="F69" s="23" t="s">
        <v>441</v>
      </c>
      <c r="G69" s="23" t="s">
        <v>442</v>
      </c>
      <c r="H69" s="23" t="s">
        <v>442</v>
      </c>
      <c r="I69" s="11" t="s">
        <v>443</v>
      </c>
      <c r="J69" s="24">
        <v>47.22634</v>
      </c>
      <c r="K69" s="24">
        <v>-122.46256</v>
      </c>
      <c r="L69" s="11" t="s">
        <v>242</v>
      </c>
      <c r="M69" s="25">
        <v>163109</v>
      </c>
      <c r="N69" s="25">
        <f>(M69-((((Q69-O69)/9)/O69)*M69))+10*((((Q69-O69)/9)/O69)*M69)</f>
        <v>324586.91000000003</v>
      </c>
      <c r="O69" s="25">
        <v>208000</v>
      </c>
      <c r="P69" s="25">
        <v>12</v>
      </c>
      <c r="Q69" s="25">
        <v>413920</v>
      </c>
      <c r="R69" s="25">
        <v>14</v>
      </c>
      <c r="S69" s="26">
        <v>13</v>
      </c>
      <c r="T69" s="26">
        <v>13</v>
      </c>
      <c r="U69" s="26">
        <v>4</v>
      </c>
      <c r="V69" s="11" t="s">
        <v>50</v>
      </c>
      <c r="X69" s="21">
        <v>42370</v>
      </c>
      <c r="Z69" s="21">
        <v>42404</v>
      </c>
      <c r="AA69" s="11" t="s">
        <v>440</v>
      </c>
    </row>
    <row r="70" spans="1:43" ht="33.75" customHeight="1" x14ac:dyDescent="0.3">
      <c r="A70" s="11" t="s">
        <v>444</v>
      </c>
      <c r="B70" s="13">
        <v>7</v>
      </c>
      <c r="C70" s="36">
        <v>2811588</v>
      </c>
      <c r="D70" s="37">
        <v>2805473</v>
      </c>
      <c r="E70" s="23" t="s">
        <v>215</v>
      </c>
      <c r="F70" s="23" t="s">
        <v>445</v>
      </c>
      <c r="G70" s="23" t="s">
        <v>445</v>
      </c>
      <c r="H70" s="23" t="s">
        <v>446</v>
      </c>
      <c r="I70" s="11" t="s">
        <v>447</v>
      </c>
      <c r="J70" s="24">
        <v>38.752527999999998</v>
      </c>
      <c r="K70" s="24">
        <v>-90.449021999999999</v>
      </c>
      <c r="L70" s="11" t="s">
        <v>205</v>
      </c>
      <c r="M70" s="25">
        <v>166223</v>
      </c>
      <c r="N70" s="25">
        <f>(M70-((((Q70-O70)/9)/O70)*M70))+10*((((Q70-O70)/9)/O70)*M70)</f>
        <v>375674.40641386405</v>
      </c>
      <c r="O70" s="25">
        <v>161338</v>
      </c>
      <c r="P70" s="25">
        <v>7</v>
      </c>
      <c r="Q70" s="25">
        <v>364634</v>
      </c>
      <c r="R70" s="25">
        <v>7</v>
      </c>
      <c r="S70" s="26">
        <v>28</v>
      </c>
      <c r="T70" s="26">
        <v>28</v>
      </c>
      <c r="U70" s="26">
        <v>4.5</v>
      </c>
      <c r="V70" s="11" t="s">
        <v>50</v>
      </c>
      <c r="X70" s="21">
        <v>42005</v>
      </c>
      <c r="AI70" s="21">
        <v>42014</v>
      </c>
      <c r="AM70" s="21">
        <v>42491</v>
      </c>
    </row>
    <row r="71" spans="1:43" ht="33.75" customHeight="1" x14ac:dyDescent="0.3">
      <c r="A71" s="11" t="s">
        <v>444</v>
      </c>
      <c r="B71" s="13">
        <v>7</v>
      </c>
      <c r="C71" s="36">
        <v>2811588</v>
      </c>
      <c r="D71" s="37">
        <v>2805473</v>
      </c>
      <c r="E71" s="23" t="s">
        <v>215</v>
      </c>
      <c r="F71" s="23" t="s">
        <v>448</v>
      </c>
      <c r="G71" s="23" t="s">
        <v>445</v>
      </c>
      <c r="H71" s="23" t="s">
        <v>449</v>
      </c>
      <c r="I71" s="11" t="s">
        <v>450</v>
      </c>
      <c r="J71" s="24">
        <v>38.631086000000003</v>
      </c>
      <c r="K71" s="24">
        <v>-90.281156999999993</v>
      </c>
      <c r="L71" s="11" t="s">
        <v>451</v>
      </c>
      <c r="M71" s="25">
        <v>147943</v>
      </c>
      <c r="N71" s="25">
        <f>(M71-((((Q71-O71)/9)/O71)*M71))+10*((((Q71-O71)/9)/O71)*M71)</f>
        <v>334351.40285326942</v>
      </c>
      <c r="O71" s="25">
        <v>159326</v>
      </c>
      <c r="P71" s="25">
        <v>8</v>
      </c>
      <c r="Q71" s="25">
        <v>360077</v>
      </c>
      <c r="R71" s="25">
        <v>8</v>
      </c>
      <c r="S71" s="26">
        <v>21</v>
      </c>
      <c r="T71" s="26">
        <v>21</v>
      </c>
      <c r="U71" s="26">
        <v>4.5</v>
      </c>
      <c r="V71" s="11" t="s">
        <v>50</v>
      </c>
      <c r="X71" s="21">
        <v>41275</v>
      </c>
      <c r="Y71" s="21">
        <v>41277</v>
      </c>
      <c r="Z71" s="21">
        <v>41277</v>
      </c>
      <c r="AA71" s="11" t="s">
        <v>220</v>
      </c>
      <c r="AE71" s="21">
        <v>41278</v>
      </c>
      <c r="AF71" s="11" t="s">
        <v>106</v>
      </c>
      <c r="AI71" s="21">
        <v>41275</v>
      </c>
    </row>
    <row r="72" spans="1:43" ht="33.75" customHeight="1" x14ac:dyDescent="0.3">
      <c r="A72" s="11" t="s">
        <v>452</v>
      </c>
      <c r="B72" s="13">
        <v>4</v>
      </c>
      <c r="C72" s="28">
        <v>2975225</v>
      </c>
      <c r="D72" s="15">
        <v>3243963</v>
      </c>
      <c r="E72" s="23" t="s">
        <v>208</v>
      </c>
      <c r="F72" s="23" t="s">
        <v>453</v>
      </c>
      <c r="G72" s="23" t="s">
        <v>454</v>
      </c>
      <c r="H72" s="23" t="s">
        <v>455</v>
      </c>
      <c r="I72" s="11" t="s">
        <v>456</v>
      </c>
      <c r="J72" s="24">
        <v>27.95532</v>
      </c>
      <c r="K72" s="24">
        <v>-82.469588999999999</v>
      </c>
      <c r="L72" s="11" t="s">
        <v>457</v>
      </c>
      <c r="M72" s="25">
        <v>216000</v>
      </c>
      <c r="N72" s="25">
        <f>(M72-((((Q72-O72)/9)/O72)*M72))+10*((((Q72-O72)/9)/O72)*M72)</f>
        <v>371520</v>
      </c>
      <c r="O72" s="25">
        <v>190500</v>
      </c>
      <c r="P72" s="25">
        <v>1</v>
      </c>
      <c r="Q72" s="25">
        <v>327660</v>
      </c>
      <c r="R72" s="25">
        <v>1</v>
      </c>
      <c r="S72" s="26">
        <v>34</v>
      </c>
      <c r="T72" s="26">
        <v>34</v>
      </c>
      <c r="U72" s="26">
        <v>5.2</v>
      </c>
      <c r="V72" s="11" t="s">
        <v>50</v>
      </c>
      <c r="W72" s="11" t="s">
        <v>458</v>
      </c>
      <c r="X72" s="21">
        <v>42401</v>
      </c>
      <c r="Y72" s="21">
        <v>42401</v>
      </c>
      <c r="Z72" s="21">
        <v>42401</v>
      </c>
      <c r="AA72" s="11" t="s">
        <v>213</v>
      </c>
      <c r="AE72" s="21">
        <v>42401</v>
      </c>
      <c r="AF72" s="11" t="s">
        <v>106</v>
      </c>
      <c r="AG72" s="21">
        <v>42401</v>
      </c>
      <c r="AH72" s="21" t="s">
        <v>307</v>
      </c>
      <c r="AI72" s="21">
        <v>42401</v>
      </c>
    </row>
    <row r="73" spans="1:43" ht="33.75" customHeight="1" x14ac:dyDescent="0.3">
      <c r="A73" s="11" t="s">
        <v>452</v>
      </c>
      <c r="B73" s="13">
        <v>4</v>
      </c>
      <c r="C73" s="28">
        <v>2975225</v>
      </c>
      <c r="D73" s="15">
        <v>3243963</v>
      </c>
      <c r="E73" s="23" t="s">
        <v>208</v>
      </c>
      <c r="F73" s="23" t="s">
        <v>459</v>
      </c>
      <c r="G73" s="23" t="s">
        <v>460</v>
      </c>
      <c r="H73" s="23" t="s">
        <v>461</v>
      </c>
      <c r="I73" s="11" t="s">
        <v>462</v>
      </c>
      <c r="J73" s="24">
        <v>27.834354999999999</v>
      </c>
      <c r="K73" s="24">
        <v>-82.665245999999996</v>
      </c>
      <c r="L73" s="11" t="s">
        <v>457</v>
      </c>
      <c r="M73" s="25">
        <v>145500</v>
      </c>
      <c r="N73" s="25">
        <f>(M73-((((Q73-O73)/9)/O73)*M73))+10*((((Q73-O73)/9)/O73)*M73)</f>
        <v>230617.5</v>
      </c>
      <c r="O73" s="25">
        <v>141000</v>
      </c>
      <c r="P73" s="25">
        <v>5</v>
      </c>
      <c r="Q73" s="25">
        <v>223485</v>
      </c>
      <c r="S73" s="26">
        <v>26</v>
      </c>
      <c r="T73" s="26">
        <v>26</v>
      </c>
      <c r="U73" s="26">
        <v>4</v>
      </c>
      <c r="V73" s="11" t="s">
        <v>50</v>
      </c>
      <c r="X73" s="21">
        <v>42510</v>
      </c>
      <c r="Y73" s="21">
        <v>42510</v>
      </c>
      <c r="AE73" s="21">
        <v>42522</v>
      </c>
      <c r="AF73" s="11" t="s">
        <v>106</v>
      </c>
      <c r="AI73" s="22"/>
    </row>
    <row r="74" spans="1:43" ht="33.75" customHeight="1" x14ac:dyDescent="0.3">
      <c r="A74" s="11" t="s">
        <v>463</v>
      </c>
      <c r="B74" s="13">
        <v>3</v>
      </c>
      <c r="C74" s="28">
        <v>6097684</v>
      </c>
      <c r="D74" s="15">
        <v>6324629</v>
      </c>
      <c r="E74" s="23" t="s">
        <v>464</v>
      </c>
      <c r="F74" s="23" t="s">
        <v>465</v>
      </c>
      <c r="G74" s="23" t="s">
        <v>466</v>
      </c>
      <c r="H74" s="23" t="s">
        <v>467</v>
      </c>
      <c r="I74" s="11" t="s">
        <v>468</v>
      </c>
      <c r="J74" s="24">
        <v>38.894737999999997</v>
      </c>
      <c r="K74" s="24">
        <v>-76.953474999999997</v>
      </c>
      <c r="L74" s="11" t="s">
        <v>469</v>
      </c>
      <c r="M74" s="25">
        <v>130892</v>
      </c>
      <c r="N74" s="25">
        <f>(M74-((((Q74-O74)/9)/O74)*M74))+10*((((Q74-O74)/9)/O74)*M74)</f>
        <v>195801.87325943887</v>
      </c>
      <c r="O74" s="25">
        <v>115480</v>
      </c>
      <c r="P74" s="25">
        <v>121</v>
      </c>
      <c r="Q74" s="25">
        <v>172747</v>
      </c>
      <c r="R74" s="25">
        <v>121</v>
      </c>
      <c r="S74" s="26">
        <v>9</v>
      </c>
      <c r="T74" s="26">
        <v>15</v>
      </c>
      <c r="U74" s="26">
        <v>3</v>
      </c>
      <c r="V74" s="11" t="s">
        <v>50</v>
      </c>
      <c r="X74" s="21">
        <v>42156</v>
      </c>
      <c r="Y74" s="21">
        <v>42156</v>
      </c>
      <c r="Z74" s="21">
        <v>42156</v>
      </c>
      <c r="AA74" s="11" t="s">
        <v>64</v>
      </c>
      <c r="AI74" s="21">
        <v>42156</v>
      </c>
      <c r="AO74" s="21">
        <v>42248</v>
      </c>
    </row>
    <row r="75" spans="1:43" ht="33.75" customHeight="1" x14ac:dyDescent="0.3">
      <c r="A75" s="11" t="s">
        <v>463</v>
      </c>
      <c r="B75" s="13">
        <v>3</v>
      </c>
      <c r="C75" s="28">
        <v>6097684</v>
      </c>
      <c r="D75" s="15">
        <v>6324629</v>
      </c>
      <c r="E75" s="23" t="s">
        <v>364</v>
      </c>
      <c r="F75" s="23" t="s">
        <v>470</v>
      </c>
      <c r="G75" s="23" t="s">
        <v>471</v>
      </c>
      <c r="H75" s="23" t="s">
        <v>471</v>
      </c>
      <c r="I75" s="11" t="s">
        <v>472</v>
      </c>
      <c r="J75" s="24">
        <v>38.768495000000001</v>
      </c>
      <c r="K75" s="24">
        <v>-77.183443999999994</v>
      </c>
      <c r="L75" s="11" t="s">
        <v>83</v>
      </c>
      <c r="M75" s="25">
        <v>248891</v>
      </c>
      <c r="N75" s="25">
        <f>(M75-((((Q75-O75)/9)/O75)*M75))+10*((((Q75-O75)/9)/O75)*M75)</f>
        <v>463560.74452525249</v>
      </c>
      <c r="O75" s="25">
        <v>297000</v>
      </c>
      <c r="P75" s="25">
        <v>1</v>
      </c>
      <c r="Q75" s="25">
        <v>553164</v>
      </c>
      <c r="R75" s="25">
        <v>1</v>
      </c>
      <c r="S75" s="26">
        <v>10</v>
      </c>
      <c r="T75" s="26">
        <v>18</v>
      </c>
      <c r="U75" s="26">
        <v>3.3</v>
      </c>
      <c r="V75" s="11" t="s">
        <v>50</v>
      </c>
      <c r="X75" s="21">
        <v>42465</v>
      </c>
      <c r="Y75" s="21">
        <v>42465</v>
      </c>
      <c r="Z75" s="21">
        <v>42465</v>
      </c>
      <c r="AA75" s="11" t="s">
        <v>344</v>
      </c>
    </row>
    <row r="76" spans="1:43" ht="33.75" customHeight="1" x14ac:dyDescent="0.3">
      <c r="A76" s="11" t="s">
        <v>473</v>
      </c>
      <c r="B76" s="13">
        <v>4</v>
      </c>
      <c r="C76" s="28">
        <v>2387138</v>
      </c>
      <c r="D76" s="15">
        <v>2639374</v>
      </c>
      <c r="E76" s="23" t="s">
        <v>208</v>
      </c>
      <c r="F76" s="23" t="s">
        <v>238</v>
      </c>
      <c r="G76" s="23" t="s">
        <v>474</v>
      </c>
      <c r="H76" s="23" t="s">
        <v>475</v>
      </c>
      <c r="I76" s="11" t="s">
        <v>476</v>
      </c>
      <c r="J76" s="24">
        <v>28.534645999999999</v>
      </c>
      <c r="K76" s="24">
        <v>-81.384411</v>
      </c>
      <c r="L76" s="11" t="s">
        <v>475</v>
      </c>
      <c r="M76" s="25">
        <v>201000</v>
      </c>
      <c r="N76" s="25">
        <f>(M76-((((Q76-O76)/9)/O76)*M76))+10*((((Q76-O76)/9)/O76)*M76)</f>
        <v>320393.83367471513</v>
      </c>
      <c r="O76" s="25">
        <v>195773</v>
      </c>
      <c r="P76" s="25">
        <v>1</v>
      </c>
      <c r="Q76" s="25">
        <v>312062</v>
      </c>
      <c r="R76" s="25">
        <v>1</v>
      </c>
      <c r="S76" s="26">
        <v>49.5</v>
      </c>
      <c r="T76" s="26">
        <v>49.5</v>
      </c>
      <c r="U76" s="26">
        <v>4.5</v>
      </c>
      <c r="V76" s="11" t="s">
        <v>477</v>
      </c>
      <c r="W76" s="11" t="s">
        <v>478</v>
      </c>
      <c r="X76" s="21">
        <v>42552</v>
      </c>
      <c r="Y76" s="21">
        <v>42552</v>
      </c>
      <c r="Z76" s="21">
        <v>42705</v>
      </c>
      <c r="AA76" s="11" t="s">
        <v>213</v>
      </c>
      <c r="AP76" s="11" t="s">
        <v>479</v>
      </c>
    </row>
    <row r="77" spans="1:43" ht="33.75" customHeight="1" x14ac:dyDescent="0.3">
      <c r="A77" s="11" t="s">
        <v>114</v>
      </c>
      <c r="B77" s="13">
        <v>4</v>
      </c>
      <c r="C77" s="28">
        <v>2426363</v>
      </c>
      <c r="D77" s="15">
        <v>2684276</v>
      </c>
      <c r="E77" s="23" t="s">
        <v>115</v>
      </c>
      <c r="F77" s="23" t="s">
        <v>116</v>
      </c>
      <c r="G77" s="23" t="s">
        <v>117</v>
      </c>
      <c r="H77" s="23" t="s">
        <v>480</v>
      </c>
      <c r="I77" s="11" t="s">
        <v>481</v>
      </c>
      <c r="J77" s="24">
        <v>35.278309999999998</v>
      </c>
      <c r="K77" s="24">
        <v>-80.796980000000005</v>
      </c>
      <c r="L77" s="11" t="s">
        <v>56</v>
      </c>
      <c r="M77" s="25">
        <v>175000</v>
      </c>
      <c r="N77" s="25">
        <v>289840</v>
      </c>
      <c r="O77" s="25">
        <v>160000</v>
      </c>
      <c r="P77" s="25">
        <v>1</v>
      </c>
      <c r="Q77" s="25">
        <v>287530</v>
      </c>
      <c r="R77" s="25">
        <v>3</v>
      </c>
      <c r="S77" s="26">
        <v>24</v>
      </c>
      <c r="T77" s="26">
        <v>24</v>
      </c>
      <c r="U77" s="26">
        <v>4</v>
      </c>
      <c r="V77" s="11" t="s">
        <v>482</v>
      </c>
      <c r="W77" s="11" t="s">
        <v>483</v>
      </c>
      <c r="AQ77" s="11" t="s">
        <v>42</v>
      </c>
    </row>
    <row r="78" spans="1:43" ht="33.75" customHeight="1" x14ac:dyDescent="0.3">
      <c r="A78" s="11" t="s">
        <v>172</v>
      </c>
      <c r="B78" s="13">
        <v>5</v>
      </c>
      <c r="C78" s="28">
        <v>4302043</v>
      </c>
      <c r="D78" s="15">
        <v>4304136</v>
      </c>
      <c r="E78" s="23" t="s">
        <v>173</v>
      </c>
      <c r="F78" s="23" t="s">
        <v>174</v>
      </c>
      <c r="G78" s="23" t="s">
        <v>484</v>
      </c>
      <c r="H78" s="23" t="s">
        <v>485</v>
      </c>
      <c r="I78" s="11" t="s">
        <v>486</v>
      </c>
      <c r="J78" s="24">
        <v>42.393574000000001</v>
      </c>
      <c r="K78" s="24">
        <v>-83.431948000000006</v>
      </c>
      <c r="L78" s="11" t="s">
        <v>457</v>
      </c>
      <c r="V78" s="11" t="s">
        <v>482</v>
      </c>
      <c r="W78" s="11" t="s">
        <v>487</v>
      </c>
      <c r="AQ78" s="11" t="s">
        <v>42</v>
      </c>
    </row>
    <row r="79" spans="1:43" ht="33.75" customHeight="1" x14ac:dyDescent="0.3">
      <c r="A79" s="11" t="s">
        <v>488</v>
      </c>
      <c r="B79" s="13">
        <v>5</v>
      </c>
      <c r="C79" s="45">
        <v>1009737</v>
      </c>
      <c r="D79" s="46">
        <v>1081372</v>
      </c>
      <c r="E79" s="23" t="s">
        <v>173</v>
      </c>
      <c r="F79" s="23" t="s">
        <v>489</v>
      </c>
      <c r="G79" s="23" t="s">
        <v>490</v>
      </c>
      <c r="H79" s="23" t="s">
        <v>491</v>
      </c>
      <c r="I79" s="11" t="s">
        <v>492</v>
      </c>
      <c r="J79" s="24">
        <v>42.885368</v>
      </c>
      <c r="K79" s="24">
        <v>-85.679765000000003</v>
      </c>
      <c r="V79" s="11" t="s">
        <v>482</v>
      </c>
      <c r="W79" s="11" t="s">
        <v>483</v>
      </c>
      <c r="AQ79" s="11" t="s">
        <v>42</v>
      </c>
    </row>
    <row r="80" spans="1:43" ht="33.75" customHeight="1" x14ac:dyDescent="0.3">
      <c r="A80" s="11" t="s">
        <v>473</v>
      </c>
      <c r="B80" s="13">
        <v>4</v>
      </c>
      <c r="C80" s="28">
        <v>2387138</v>
      </c>
      <c r="D80" s="15">
        <v>2639374</v>
      </c>
      <c r="E80" s="23" t="s">
        <v>208</v>
      </c>
      <c r="F80" s="23" t="s">
        <v>238</v>
      </c>
      <c r="G80" s="23" t="s">
        <v>474</v>
      </c>
      <c r="H80" s="23" t="s">
        <v>493</v>
      </c>
      <c r="I80" s="11" t="s">
        <v>494</v>
      </c>
      <c r="J80" s="24">
        <v>28.446259999999999</v>
      </c>
      <c r="K80" s="24">
        <v>-81.417439999999999</v>
      </c>
      <c r="L80" s="11" t="s">
        <v>495</v>
      </c>
      <c r="M80" s="25">
        <v>118000</v>
      </c>
      <c r="N80" s="25">
        <v>301726</v>
      </c>
      <c r="O80" s="25" t="s">
        <v>496</v>
      </c>
      <c r="P80" s="25">
        <v>36</v>
      </c>
      <c r="Q80" s="25" t="s">
        <v>496</v>
      </c>
      <c r="R80" s="25">
        <v>8</v>
      </c>
      <c r="S80" s="26">
        <v>45</v>
      </c>
      <c r="T80" s="26">
        <v>45</v>
      </c>
      <c r="U80" s="26" t="s">
        <v>497</v>
      </c>
      <c r="V80" s="11" t="s">
        <v>482</v>
      </c>
      <c r="W80" s="11" t="s">
        <v>483</v>
      </c>
      <c r="AQ80" s="11" t="s">
        <v>42</v>
      </c>
    </row>
    <row r="81" spans="1:43" ht="33.75" customHeight="1" x14ac:dyDescent="0.3">
      <c r="A81" s="47" t="s">
        <v>498</v>
      </c>
      <c r="B81" s="48">
        <v>10</v>
      </c>
      <c r="C81" s="49">
        <v>676909</v>
      </c>
      <c r="D81" s="50">
        <v>770353</v>
      </c>
      <c r="E81" s="51" t="s">
        <v>499</v>
      </c>
      <c r="F81" s="51" t="s">
        <v>500</v>
      </c>
      <c r="G81" s="51" t="s">
        <v>501</v>
      </c>
      <c r="H81" s="51" t="s">
        <v>501</v>
      </c>
      <c r="I81" s="47" t="s">
        <v>502</v>
      </c>
      <c r="J81" s="52">
        <v>43.593929000000003</v>
      </c>
      <c r="K81" s="52">
        <v>-116.38124999999999</v>
      </c>
      <c r="L81" s="47" t="s">
        <v>188</v>
      </c>
      <c r="M81" s="53">
        <v>115000</v>
      </c>
      <c r="N81" s="53">
        <f>(M81-((((Q81-O81)/9)/O81)*M81))+10*((((Q81-O81)/9)/O81)*M81)</f>
        <v>180873.78640776698</v>
      </c>
      <c r="O81" s="53">
        <v>103000</v>
      </c>
      <c r="P81" s="53">
        <v>2</v>
      </c>
      <c r="Q81" s="53">
        <v>162000</v>
      </c>
      <c r="R81" s="53">
        <v>2</v>
      </c>
      <c r="S81" s="54">
        <v>32</v>
      </c>
      <c r="T81" s="54">
        <v>32</v>
      </c>
      <c r="U81" s="54">
        <v>4.5999999999999996</v>
      </c>
      <c r="V81" s="47" t="s">
        <v>482</v>
      </c>
      <c r="W81" s="47" t="s">
        <v>503</v>
      </c>
      <c r="X81" s="55">
        <v>41000</v>
      </c>
      <c r="Y81" s="55">
        <v>41000</v>
      </c>
      <c r="Z81" s="55"/>
      <c r="AA81" s="47"/>
      <c r="AB81" s="55"/>
      <c r="AC81" s="55"/>
      <c r="AD81" s="47"/>
      <c r="AE81" s="55"/>
      <c r="AF81" s="47"/>
      <c r="AG81" s="55"/>
      <c r="AH81" s="55"/>
      <c r="AI81" s="55"/>
      <c r="AJ81" s="55"/>
      <c r="AK81" s="55"/>
      <c r="AL81" s="55"/>
      <c r="AM81" s="55"/>
      <c r="AN81" s="55"/>
      <c r="AO81" s="55"/>
      <c r="AP81" s="47" t="s">
        <v>504</v>
      </c>
      <c r="AQ81" s="11" t="s">
        <v>505</v>
      </c>
    </row>
    <row r="82" spans="1:43" ht="33.75" customHeight="1" x14ac:dyDescent="0.3">
      <c r="A82" s="47" t="s">
        <v>506</v>
      </c>
      <c r="B82" s="48">
        <v>7</v>
      </c>
      <c r="C82" s="56">
        <v>622899</v>
      </c>
      <c r="D82" s="57">
        <v>707915</v>
      </c>
      <c r="E82" s="51" t="s">
        <v>507</v>
      </c>
      <c r="F82" s="51" t="s">
        <v>508</v>
      </c>
      <c r="G82" s="51" t="s">
        <v>509</v>
      </c>
      <c r="H82" s="51" t="s">
        <v>510</v>
      </c>
      <c r="I82" s="47" t="s">
        <v>511</v>
      </c>
      <c r="J82" s="52">
        <v>41.592570000000002</v>
      </c>
      <c r="K82" s="52">
        <v>-93.700140000000005</v>
      </c>
      <c r="L82" s="47" t="s">
        <v>512</v>
      </c>
      <c r="M82" s="53">
        <v>122900</v>
      </c>
      <c r="N82" s="53">
        <f>(M82-((((Q82-O82)/9)/O82)*M82))+10*((((Q82-O82)/9)/O82)*M82)</f>
        <v>167747.32727272727</v>
      </c>
      <c r="O82" s="53">
        <v>110000</v>
      </c>
      <c r="P82" s="53">
        <v>6</v>
      </c>
      <c r="Q82" s="53">
        <v>150140</v>
      </c>
      <c r="R82" s="53">
        <v>14</v>
      </c>
      <c r="S82" s="54">
        <v>13</v>
      </c>
      <c r="T82" s="54">
        <v>13</v>
      </c>
      <c r="U82" s="54">
        <v>3</v>
      </c>
      <c r="V82" s="47" t="s">
        <v>482</v>
      </c>
      <c r="W82" s="47" t="s">
        <v>513</v>
      </c>
      <c r="X82" s="55">
        <v>41275</v>
      </c>
      <c r="Y82" s="55"/>
      <c r="Z82" s="55"/>
      <c r="AA82" s="47"/>
      <c r="AB82" s="55"/>
      <c r="AC82" s="55"/>
      <c r="AD82" s="47"/>
      <c r="AE82" s="55"/>
      <c r="AF82" s="47"/>
      <c r="AG82" s="55"/>
      <c r="AH82" s="55"/>
      <c r="AI82" s="55"/>
      <c r="AJ82" s="55"/>
      <c r="AK82" s="55"/>
      <c r="AL82" s="55"/>
      <c r="AM82" s="55"/>
      <c r="AN82" s="55"/>
      <c r="AO82" s="55"/>
      <c r="AP82" s="47"/>
      <c r="AQ82" s="11" t="s">
        <v>505</v>
      </c>
    </row>
    <row r="83" spans="1:43" ht="33.75" customHeight="1" x14ac:dyDescent="0.3">
      <c r="A83" s="47" t="s">
        <v>172</v>
      </c>
      <c r="B83" s="48">
        <v>5</v>
      </c>
      <c r="C83" s="49">
        <v>4302043</v>
      </c>
      <c r="D83" s="50">
        <v>4304136</v>
      </c>
      <c r="E83" s="51" t="s">
        <v>173</v>
      </c>
      <c r="F83" s="51" t="s">
        <v>174</v>
      </c>
      <c r="G83" s="51" t="s">
        <v>484</v>
      </c>
      <c r="H83" s="51" t="s">
        <v>514</v>
      </c>
      <c r="I83" s="47" t="s">
        <v>515</v>
      </c>
      <c r="J83" s="52">
        <v>42.421514999999999</v>
      </c>
      <c r="K83" s="52">
        <v>-83.425197999999995</v>
      </c>
      <c r="L83" s="47" t="s">
        <v>457</v>
      </c>
      <c r="M83" s="53">
        <v>193400</v>
      </c>
      <c r="N83" s="53">
        <f>(M83-((((Q83-O83)/9)/O83)*M83))+10*((((Q83-O83)/9)/O83)*M83)</f>
        <v>313406.6048667439</v>
      </c>
      <c r="O83" s="53">
        <v>172600</v>
      </c>
      <c r="P83" s="53"/>
      <c r="Q83" s="53">
        <v>279700</v>
      </c>
      <c r="R83" s="53"/>
      <c r="S83" s="54">
        <v>47</v>
      </c>
      <c r="T83" s="54">
        <v>56</v>
      </c>
      <c r="U83" s="54">
        <v>5.8</v>
      </c>
      <c r="V83" s="47" t="s">
        <v>482</v>
      </c>
      <c r="W83" s="47" t="s">
        <v>516</v>
      </c>
      <c r="X83" s="55">
        <v>42005</v>
      </c>
      <c r="Y83" s="55">
        <v>42005</v>
      </c>
      <c r="Z83" s="55"/>
      <c r="AA83" s="47"/>
      <c r="AB83" s="55">
        <v>42005</v>
      </c>
      <c r="AC83" s="55"/>
      <c r="AD83" s="47" t="s">
        <v>517</v>
      </c>
      <c r="AE83" s="55"/>
      <c r="AF83" s="47"/>
      <c r="AG83" s="55"/>
      <c r="AH83" s="55"/>
      <c r="AI83" s="55">
        <v>42005</v>
      </c>
      <c r="AJ83" s="55"/>
      <c r="AK83" s="55"/>
      <c r="AL83" s="55"/>
      <c r="AM83" s="55"/>
      <c r="AN83" s="55"/>
      <c r="AO83" s="55"/>
      <c r="AP83" s="47"/>
      <c r="AQ83" s="11" t="s">
        <v>505</v>
      </c>
    </row>
    <row r="84" spans="1:43" ht="33.75" customHeight="1" x14ac:dyDescent="0.3">
      <c r="A84" s="47" t="s">
        <v>325</v>
      </c>
      <c r="B84" s="48">
        <v>9</v>
      </c>
      <c r="C84" s="49">
        <v>4574531</v>
      </c>
      <c r="D84" s="50">
        <v>5059909</v>
      </c>
      <c r="E84" s="51" t="s">
        <v>326</v>
      </c>
      <c r="F84" s="51" t="s">
        <v>327</v>
      </c>
      <c r="G84" s="51" t="s">
        <v>333</v>
      </c>
      <c r="H84" s="51" t="s">
        <v>518</v>
      </c>
      <c r="I84" s="47" t="s">
        <v>519</v>
      </c>
      <c r="J84" s="52">
        <v>33.396242000000001</v>
      </c>
      <c r="K84" s="52">
        <v>-111.96799900000001</v>
      </c>
      <c r="L84" s="47" t="s">
        <v>331</v>
      </c>
      <c r="M84" s="53">
        <v>267488</v>
      </c>
      <c r="N84" s="53">
        <f>(M84-((((Q84-O84)/9)/O84)*M84))+10*((((Q84-O84)/9)/O84)*M84)</f>
        <v>521639.9512710144</v>
      </c>
      <c r="O84" s="53">
        <v>320138</v>
      </c>
      <c r="P84" s="53">
        <v>1</v>
      </c>
      <c r="Q84" s="53">
        <v>624315</v>
      </c>
      <c r="R84" s="53">
        <v>1</v>
      </c>
      <c r="S84" s="54">
        <v>13</v>
      </c>
      <c r="T84" s="54">
        <v>13</v>
      </c>
      <c r="U84" s="54">
        <v>5.0999999999999996</v>
      </c>
      <c r="V84" s="47" t="s">
        <v>482</v>
      </c>
      <c r="W84" s="47" t="s">
        <v>520</v>
      </c>
      <c r="X84" s="55" t="s">
        <v>521</v>
      </c>
      <c r="Y84" s="55">
        <v>41691</v>
      </c>
      <c r="Z84" s="55">
        <v>41760</v>
      </c>
      <c r="AA84" s="47" t="s">
        <v>220</v>
      </c>
      <c r="AB84" s="55"/>
      <c r="AC84" s="55"/>
      <c r="AD84" s="47"/>
      <c r="AE84" s="55"/>
      <c r="AF84" s="47"/>
      <c r="AG84" s="55"/>
      <c r="AH84" s="55"/>
      <c r="AI84" s="55"/>
      <c r="AJ84" s="55"/>
      <c r="AK84" s="55"/>
      <c r="AL84" s="55"/>
      <c r="AM84" s="55"/>
      <c r="AN84" s="55"/>
      <c r="AO84" s="55"/>
      <c r="AP84" s="47"/>
      <c r="AQ84" s="11" t="s">
        <v>505</v>
      </c>
    </row>
    <row r="85" spans="1:43" ht="33.75" customHeight="1" x14ac:dyDescent="0.3">
      <c r="A85" s="47" t="s">
        <v>452</v>
      </c>
      <c r="B85" s="48">
        <v>4</v>
      </c>
      <c r="C85" s="49">
        <v>2975225</v>
      </c>
      <c r="D85" s="50">
        <v>3243963</v>
      </c>
      <c r="E85" s="51" t="s">
        <v>208</v>
      </c>
      <c r="F85" s="51" t="s">
        <v>453</v>
      </c>
      <c r="G85" s="51" t="s">
        <v>454</v>
      </c>
      <c r="H85" s="51" t="s">
        <v>522</v>
      </c>
      <c r="I85" s="47" t="s">
        <v>523</v>
      </c>
      <c r="J85" s="52">
        <v>27.955545999999998</v>
      </c>
      <c r="K85" s="52">
        <v>-82.467241000000001</v>
      </c>
      <c r="L85" s="47" t="s">
        <v>457</v>
      </c>
      <c r="M85" s="53">
        <v>145500</v>
      </c>
      <c r="N85" s="53">
        <f>(M85-((((Q85-O85)/9)/O85)*M85))+10*((((Q85-O85)/9)/O85)*M85)</f>
        <v>250260</v>
      </c>
      <c r="O85" s="53">
        <v>190500</v>
      </c>
      <c r="P85" s="53">
        <v>1</v>
      </c>
      <c r="Q85" s="53">
        <v>327660</v>
      </c>
      <c r="R85" s="53">
        <v>1</v>
      </c>
      <c r="S85" s="54"/>
      <c r="T85" s="54">
        <v>20</v>
      </c>
      <c r="U85" s="54">
        <v>5</v>
      </c>
      <c r="V85" s="47" t="s">
        <v>482</v>
      </c>
      <c r="W85" s="47" t="s">
        <v>524</v>
      </c>
      <c r="X85" s="55">
        <v>41675</v>
      </c>
      <c r="Y85" s="55">
        <v>41675</v>
      </c>
      <c r="Z85" s="55">
        <v>41827</v>
      </c>
      <c r="AA85" s="47" t="s">
        <v>213</v>
      </c>
      <c r="AB85" s="55"/>
      <c r="AC85" s="55"/>
      <c r="AD85" s="47"/>
      <c r="AE85" s="55">
        <v>41675</v>
      </c>
      <c r="AF85" s="47" t="s">
        <v>106</v>
      </c>
      <c r="AG85" s="55">
        <v>41675</v>
      </c>
      <c r="AH85" s="55" t="s">
        <v>261</v>
      </c>
      <c r="AI85" s="55">
        <v>41675</v>
      </c>
      <c r="AJ85" s="55"/>
      <c r="AK85" s="55"/>
      <c r="AL85" s="55"/>
      <c r="AM85" s="55"/>
      <c r="AN85" s="55"/>
      <c r="AO85" s="55"/>
      <c r="AP85" s="47" t="s">
        <v>525</v>
      </c>
      <c r="AQ85" s="11" t="s">
        <v>505</v>
      </c>
    </row>
    <row r="89" spans="1:43" x14ac:dyDescent="0.3">
      <c r="H89" s="24"/>
      <c r="I89" s="24"/>
      <c r="J89" s="11"/>
      <c r="K89" s="25"/>
      <c r="L89" s="25"/>
      <c r="Q89" s="26"/>
      <c r="R89" s="26"/>
      <c r="T89" s="11"/>
      <c r="U89" s="11"/>
      <c r="V89" s="21"/>
      <c r="W89" s="21"/>
      <c r="Y89" s="11"/>
      <c r="AF89" s="21"/>
      <c r="AN89" s="11"/>
      <c r="AO89" s="11"/>
    </row>
    <row r="90" spans="1:43" x14ac:dyDescent="0.3">
      <c r="H90" s="24"/>
      <c r="I90" s="24"/>
      <c r="J90" s="11"/>
      <c r="K90" s="25"/>
      <c r="L90" s="25"/>
      <c r="Q90" s="26"/>
      <c r="R90" s="26"/>
      <c r="T90" s="11"/>
      <c r="U90" s="11"/>
      <c r="V90" s="21"/>
      <c r="W90" s="21"/>
      <c r="Y90" s="11"/>
      <c r="AF90" s="21"/>
      <c r="AN90" s="11"/>
      <c r="AO90" s="11"/>
    </row>
    <row r="91" spans="1:43" x14ac:dyDescent="0.3">
      <c r="H91" s="24"/>
      <c r="I91" s="24"/>
      <c r="J91" s="11"/>
      <c r="K91" s="25"/>
      <c r="L91" s="25"/>
      <c r="Q91" s="26"/>
      <c r="R91" s="26"/>
      <c r="T91" s="11"/>
      <c r="U91" s="11"/>
      <c r="V91" s="21"/>
      <c r="W91" s="21"/>
      <c r="Y91" s="11"/>
      <c r="AF91" s="21"/>
      <c r="AN91" s="11"/>
      <c r="AO91" s="11"/>
    </row>
    <row r="92" spans="1:43" x14ac:dyDescent="0.3">
      <c r="H92" s="24"/>
      <c r="I92" s="24"/>
      <c r="J92" s="11"/>
      <c r="K92" s="25"/>
      <c r="L92" s="25"/>
      <c r="Q92" s="26"/>
      <c r="R92" s="26"/>
      <c r="T92" s="11"/>
      <c r="U92" s="11"/>
      <c r="V92" s="21"/>
      <c r="W92" s="21"/>
      <c r="Y92" s="11"/>
      <c r="AF92" s="21"/>
      <c r="AN92" s="11"/>
      <c r="AO92" s="11"/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Watkins, Nealson</dc:creator>
  <cp:lastModifiedBy>Watkins, Nealson</cp:lastModifiedBy>
  <dcterms:created xsi:type="dcterms:W3CDTF">2022-04-14T20:04:18Z</dcterms:created>
  <dcterms:modified xsi:type="dcterms:W3CDTF">2022-04-14T20:08:44Z</dcterms:modified>
</cp:coreProperties>
</file>