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Excel Projects\"/>
    </mc:Choice>
  </mc:AlternateContent>
  <xr:revisionPtr revIDLastSave="0" documentId="13_ncr:1_{CBDF732A-93A1-4930-9FCA-A58127748FFB}" xr6:coauthVersionLast="47" xr6:coauthVersionMax="47" xr10:uidLastSave="{00000000-0000-0000-0000-000000000000}"/>
  <bookViews>
    <workbookView xWindow="-120" yWindow="-120" windowWidth="20730" windowHeight="11160" xr2:uid="{67998302-1451-4C3D-882D-F6773C734919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6" i="1" l="1"/>
  <c r="AD25" i="1"/>
  <c r="AD24" i="1"/>
  <c r="AD23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AA13" i="1"/>
  <c r="AA10" i="1"/>
  <c r="Y19" i="1"/>
  <c r="X18" i="1"/>
  <c r="V20" i="1"/>
  <c r="U16" i="1"/>
  <c r="S12" i="1"/>
  <c r="P16" i="1"/>
  <c r="O11" i="1"/>
  <c r="N13" i="1"/>
  <c r="N4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C24" i="1"/>
  <c r="C25" i="1"/>
  <c r="C26" i="1"/>
  <c r="Z17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B10" i="1"/>
  <c r="Y11" i="1"/>
  <c r="Z11" i="1"/>
  <c r="AA11" i="1"/>
  <c r="AB11" i="1"/>
  <c r="Y12" i="1"/>
  <c r="Z12" i="1"/>
  <c r="AA12" i="1"/>
  <c r="AB12" i="1"/>
  <c r="Y13" i="1"/>
  <c r="Z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AA17" i="1"/>
  <c r="AB17" i="1"/>
  <c r="Y18" i="1"/>
  <c r="Z18" i="1"/>
  <c r="AA18" i="1"/>
  <c r="AB18" i="1"/>
  <c r="Z19" i="1"/>
  <c r="AA19" i="1"/>
  <c r="AB19" i="1"/>
  <c r="Y20" i="1"/>
  <c r="Z20" i="1"/>
  <c r="AA20" i="1"/>
  <c r="AB20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9" i="1"/>
  <c r="X20" i="1"/>
  <c r="X4" i="1"/>
  <c r="Z3" i="1"/>
  <c r="AA3" i="1" s="1"/>
  <c r="AB3" i="1" s="1"/>
  <c r="Y3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W20" i="1"/>
  <c r="S5" i="1"/>
  <c r="S6" i="1"/>
  <c r="S7" i="1"/>
  <c r="S8" i="1"/>
  <c r="S9" i="1"/>
  <c r="S10" i="1"/>
  <c r="S11" i="1"/>
  <c r="S13" i="1"/>
  <c r="S14" i="1"/>
  <c r="S15" i="1"/>
  <c r="S16" i="1"/>
  <c r="S17" i="1"/>
  <c r="S18" i="1"/>
  <c r="S19" i="1"/>
  <c r="S20" i="1"/>
  <c r="S4" i="1"/>
  <c r="U3" i="1"/>
  <c r="V3" i="1" s="1"/>
  <c r="W3" i="1" s="1"/>
  <c r="T3" i="1"/>
  <c r="C23" i="1"/>
  <c r="P17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Q16" i="1"/>
  <c r="R16" i="1"/>
  <c r="O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P4" i="1"/>
  <c r="Q4" i="1"/>
  <c r="R4" i="1"/>
  <c r="O4" i="1"/>
  <c r="N6" i="1"/>
  <c r="N5" i="1"/>
  <c r="O3" i="1"/>
  <c r="P3" i="1" s="1"/>
  <c r="Q3" i="1" s="1"/>
  <c r="R3" i="1" s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K4" i="1"/>
  <c r="L4" i="1"/>
  <c r="M4" i="1"/>
  <c r="J4" i="1"/>
  <c r="J3" i="1"/>
  <c r="K3" i="1" s="1"/>
  <c r="L3" i="1" s="1"/>
  <c r="M3" i="1" s="1"/>
  <c r="E3" i="1"/>
  <c r="F3" i="1" s="1"/>
  <c r="G3" i="1" s="1"/>
  <c r="H3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N7" i="1"/>
  <c r="N8" i="1"/>
  <c r="N9" i="1"/>
  <c r="N10" i="1"/>
  <c r="N11" i="1"/>
  <c r="N12" i="1"/>
  <c r="N14" i="1"/>
  <c r="N15" i="1"/>
  <c r="N16" i="1"/>
  <c r="N17" i="1"/>
  <c r="N18" i="1"/>
  <c r="N19" i="1"/>
  <c r="N20" i="1"/>
</calcChain>
</file>

<file path=xl/sharedStrings.xml><?xml version="1.0" encoding="utf-8"?>
<sst xmlns="http://schemas.openxmlformats.org/spreadsheetml/2006/main" count="49" uniqueCount="49">
  <si>
    <t>Employment Payroll</t>
  </si>
  <si>
    <t>Last Name</t>
  </si>
  <si>
    <t>First Name</t>
  </si>
  <si>
    <t>Hourly Wage</t>
  </si>
  <si>
    <t>Hours Worked</t>
  </si>
  <si>
    <t>Total Pay</t>
  </si>
  <si>
    <t xml:space="preserve">Bryson </t>
  </si>
  <si>
    <t>Ortega</t>
  </si>
  <si>
    <t xml:space="preserve">Darius </t>
  </si>
  <si>
    <t>Jefferson</t>
  </si>
  <si>
    <t xml:space="preserve">Madden </t>
  </si>
  <si>
    <t>Fields</t>
  </si>
  <si>
    <t xml:space="preserve">Jade </t>
  </si>
  <si>
    <t>Berry</t>
  </si>
  <si>
    <t xml:space="preserve">Wade </t>
  </si>
  <si>
    <t>Day</t>
  </si>
  <si>
    <t xml:space="preserve">Ansley </t>
  </si>
  <si>
    <t>Morgan</t>
  </si>
  <si>
    <t xml:space="preserve">Destiny </t>
  </si>
  <si>
    <t>Gregory</t>
  </si>
  <si>
    <t xml:space="preserve">Van </t>
  </si>
  <si>
    <t>Gallagher</t>
  </si>
  <si>
    <t xml:space="preserve">Dominik </t>
  </si>
  <si>
    <t>Lopez</t>
  </si>
  <si>
    <t xml:space="preserve">Giana </t>
  </si>
  <si>
    <t>Stokes</t>
  </si>
  <si>
    <t xml:space="preserve">Ryleigh </t>
  </si>
  <si>
    <t>Chambers</t>
  </si>
  <si>
    <t xml:space="preserve">Taniyah </t>
  </si>
  <si>
    <t>Adkins</t>
  </si>
  <si>
    <t xml:space="preserve">Marely </t>
  </si>
  <si>
    <t>Galvan</t>
  </si>
  <si>
    <t xml:space="preserve">Cael </t>
  </si>
  <si>
    <t>Browning</t>
  </si>
  <si>
    <t xml:space="preserve">Marianna </t>
  </si>
  <si>
    <t>Meza</t>
  </si>
  <si>
    <t xml:space="preserve">Reilly </t>
  </si>
  <si>
    <t>Arroyo</t>
  </si>
  <si>
    <t xml:space="preserve">Richard </t>
  </si>
  <si>
    <t>Wallace</t>
  </si>
  <si>
    <t>Max</t>
  </si>
  <si>
    <t>Min</t>
  </si>
  <si>
    <t>Average</t>
  </si>
  <si>
    <t>Total</t>
  </si>
  <si>
    <t>Over Time</t>
  </si>
  <si>
    <t>Hourly Pay</t>
  </si>
  <si>
    <t>Over Time Bonus</t>
  </si>
  <si>
    <t>Januray Pay</t>
  </si>
  <si>
    <t>Using basic operantions (like : min , max , if conditions) &amp; The differnce between relative and absolute references &amp;  Using different filling methods.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</si>
</sst>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left" vertical="center" wrapText="1"/>
    </xf>
    <xf numFmtId="44" fontId="0" fillId="0" borderId="0" xfId="1" applyFont="1"/>
    <xf numFmtId="44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  <xf numFmtId="0" fontId="2" fillId="7" borderId="0" xfId="0" applyFont="1" applyFill="1" applyAlignment="1">
      <alignment horizontal="left" vertical="center" wrapText="1"/>
    </xf>
    <xf numFmtId="0" fontId="0" fillId="7" borderId="0" xfId="0" applyFill="1"/>
    <xf numFmtId="44" fontId="0" fillId="7" borderId="0" xfId="0" applyNumberFormat="1" applyFill="1"/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6A7F9-D823-4BC6-BE68-703001640D42}">
  <dimension ref="A1:AD29"/>
  <sheetViews>
    <sheetView tabSelected="1" topLeftCell="A24" zoomScaleNormal="100" workbookViewId="0">
      <selection activeCell="A29" sqref="A29"/>
    </sheetView>
  </sheetViews>
  <sheetFormatPr defaultRowHeight="15" x14ac:dyDescent="0.25"/>
  <cols>
    <col min="1" max="1" width="14.7109375" customWidth="1"/>
    <col min="2" max="2" width="15.28515625" customWidth="1"/>
    <col min="3" max="3" width="13.42578125" customWidth="1"/>
    <col min="4" max="13" width="13.140625" customWidth="1"/>
    <col min="14" max="18" width="13.7109375" customWidth="1"/>
    <col min="19" max="23" width="15.85546875" customWidth="1"/>
    <col min="24" max="24" width="14" customWidth="1"/>
    <col min="25" max="25" width="13.85546875" bestFit="1" customWidth="1"/>
    <col min="26" max="26" width="14.140625" bestFit="1" customWidth="1"/>
    <col min="27" max="28" width="13.140625" bestFit="1" customWidth="1"/>
    <col min="29" max="29" width="9.140625" customWidth="1"/>
    <col min="30" max="30" width="14.42578125" bestFit="1" customWidth="1"/>
  </cols>
  <sheetData>
    <row r="1" spans="1:30" ht="18.75" x14ac:dyDescent="0.3">
      <c r="A1" s="17" t="s">
        <v>0</v>
      </c>
      <c r="B1" s="17"/>
    </row>
    <row r="2" spans="1:30" x14ac:dyDescent="0.25">
      <c r="D2" t="s">
        <v>4</v>
      </c>
      <c r="I2" t="s">
        <v>44</v>
      </c>
      <c r="N2" t="s">
        <v>45</v>
      </c>
      <c r="S2" t="s">
        <v>46</v>
      </c>
      <c r="X2" t="s">
        <v>5</v>
      </c>
    </row>
    <row r="3" spans="1:30" x14ac:dyDescent="0.25">
      <c r="A3" t="s">
        <v>1</v>
      </c>
      <c r="B3" t="s">
        <v>2</v>
      </c>
      <c r="C3" t="s">
        <v>3</v>
      </c>
      <c r="D3" s="4">
        <v>44927</v>
      </c>
      <c r="E3" s="4">
        <f>D3+7</f>
        <v>44934</v>
      </c>
      <c r="F3" s="4">
        <f t="shared" ref="F3:G3" si="0">E3+7</f>
        <v>44941</v>
      </c>
      <c r="G3" s="4">
        <f t="shared" si="0"/>
        <v>44948</v>
      </c>
      <c r="H3" s="4">
        <f>G3+7</f>
        <v>44955</v>
      </c>
      <c r="I3" s="6">
        <v>44927</v>
      </c>
      <c r="J3" s="6">
        <f>I3+7</f>
        <v>44934</v>
      </c>
      <c r="K3" s="6">
        <f t="shared" ref="K3:M3" si="1">J3+7</f>
        <v>44941</v>
      </c>
      <c r="L3" s="6">
        <f t="shared" si="1"/>
        <v>44948</v>
      </c>
      <c r="M3" s="6">
        <f t="shared" si="1"/>
        <v>44955</v>
      </c>
      <c r="N3" s="8">
        <v>44927</v>
      </c>
      <c r="O3" s="8">
        <f>N3+7</f>
        <v>44934</v>
      </c>
      <c r="P3" s="8">
        <f t="shared" ref="P3:R3" si="2">O3+7</f>
        <v>44941</v>
      </c>
      <c r="Q3" s="8">
        <f t="shared" si="2"/>
        <v>44948</v>
      </c>
      <c r="R3" s="8">
        <f t="shared" si="2"/>
        <v>44955</v>
      </c>
      <c r="S3" s="10">
        <v>44927</v>
      </c>
      <c r="T3" s="10">
        <f>S3+7</f>
        <v>44934</v>
      </c>
      <c r="U3" s="10">
        <f t="shared" ref="U3:W3" si="3">T3+7</f>
        <v>44941</v>
      </c>
      <c r="V3" s="10">
        <f t="shared" si="3"/>
        <v>44948</v>
      </c>
      <c r="W3" s="10">
        <f t="shared" si="3"/>
        <v>44955</v>
      </c>
      <c r="X3" s="12">
        <v>44927</v>
      </c>
      <c r="Y3" s="12">
        <f>X3+7</f>
        <v>44934</v>
      </c>
      <c r="Z3" s="12">
        <f t="shared" ref="Z3:AB3" si="4">Y3+7</f>
        <v>44941</v>
      </c>
      <c r="AA3" s="12">
        <f t="shared" si="4"/>
        <v>44948</v>
      </c>
      <c r="AB3" s="12">
        <f t="shared" si="4"/>
        <v>44955</v>
      </c>
      <c r="AD3" t="s">
        <v>47</v>
      </c>
    </row>
    <row r="4" spans="1:30" x14ac:dyDescent="0.25">
      <c r="A4" s="1" t="s">
        <v>6</v>
      </c>
      <c r="B4" t="s">
        <v>7</v>
      </c>
      <c r="C4" s="2">
        <v>11</v>
      </c>
      <c r="D4" s="5">
        <v>40</v>
      </c>
      <c r="E4" s="5">
        <v>47</v>
      </c>
      <c r="F4" s="5">
        <v>45</v>
      </c>
      <c r="G4" s="5">
        <v>39</v>
      </c>
      <c r="H4" s="5">
        <v>32</v>
      </c>
      <c r="I4" s="7">
        <f t="shared" ref="I4:I20" si="5">IF(D4&gt;40,D4-40,0)</f>
        <v>0</v>
      </c>
      <c r="J4" s="7">
        <f t="shared" ref="J4" si="6">IF(E4&gt;40,E4-40,0)</f>
        <v>7</v>
      </c>
      <c r="K4" s="7">
        <f t="shared" ref="K4" si="7">IF(F4&gt;40,F4-40,0)</f>
        <v>5</v>
      </c>
      <c r="L4" s="7">
        <f t="shared" ref="L4" si="8">IF(G4&gt;40,G4-40,0)</f>
        <v>0</v>
      </c>
      <c r="M4" s="7">
        <f t="shared" ref="M4" si="9">IF(H4&gt;40,H4-40,0)</f>
        <v>0</v>
      </c>
      <c r="N4" s="9">
        <f t="shared" ref="N4:N20" si="10">C4*D4</f>
        <v>440</v>
      </c>
      <c r="O4" s="9">
        <f>$C4*E4</f>
        <v>517</v>
      </c>
      <c r="P4" s="9">
        <f t="shared" ref="P4:R4" si="11">$C4*F4</f>
        <v>495</v>
      </c>
      <c r="Q4" s="9">
        <f t="shared" si="11"/>
        <v>429</v>
      </c>
      <c r="R4" s="9">
        <f t="shared" si="11"/>
        <v>352</v>
      </c>
      <c r="S4" s="11">
        <f>0.5*$C4*I4</f>
        <v>0</v>
      </c>
      <c r="T4" s="11">
        <f t="shared" ref="T4:W19" si="12">0.5*$C4*J4</f>
        <v>38.5</v>
      </c>
      <c r="U4" s="11">
        <f t="shared" si="12"/>
        <v>27.5</v>
      </c>
      <c r="V4" s="11">
        <f t="shared" si="12"/>
        <v>0</v>
      </c>
      <c r="W4" s="11">
        <f t="shared" si="12"/>
        <v>0</v>
      </c>
      <c r="X4" s="13">
        <f>N4+S4</f>
        <v>440</v>
      </c>
      <c r="Y4" s="13">
        <f t="shared" ref="Y4:AB19" si="13">O4+T4</f>
        <v>555.5</v>
      </c>
      <c r="Z4" s="13">
        <f t="shared" si="13"/>
        <v>522.5</v>
      </c>
      <c r="AA4" s="13">
        <f t="shared" si="13"/>
        <v>429</v>
      </c>
      <c r="AB4" s="13">
        <f t="shared" si="13"/>
        <v>352</v>
      </c>
      <c r="AD4" s="3">
        <f>SUM(X4:AB4)</f>
        <v>2299</v>
      </c>
    </row>
    <row r="5" spans="1:30" x14ac:dyDescent="0.25">
      <c r="A5" s="1" t="s">
        <v>8</v>
      </c>
      <c r="B5" t="s">
        <v>9</v>
      </c>
      <c r="C5" s="2">
        <v>15.5</v>
      </c>
      <c r="D5" s="5">
        <v>40</v>
      </c>
      <c r="E5" s="5">
        <v>36</v>
      </c>
      <c r="F5" s="5">
        <v>40</v>
      </c>
      <c r="G5" s="5">
        <v>32</v>
      </c>
      <c r="H5" s="5">
        <v>40</v>
      </c>
      <c r="I5" s="7">
        <f t="shared" si="5"/>
        <v>0</v>
      </c>
      <c r="J5" s="7">
        <f t="shared" ref="J5:J20" si="14">IF(E5&gt;40,E5-40,0)</f>
        <v>0</v>
      </c>
      <c r="K5" s="7">
        <f t="shared" ref="K5:K20" si="15">IF(F5&gt;40,F5-40,0)</f>
        <v>0</v>
      </c>
      <c r="L5" s="7">
        <f t="shared" ref="L5:L20" si="16">IF(G5&gt;40,G5-40,0)</f>
        <v>0</v>
      </c>
      <c r="M5" s="7">
        <f t="shared" ref="M5:M20" si="17">IF(H5&gt;40,H5-40,0)</f>
        <v>0</v>
      </c>
      <c r="N5" s="9">
        <f t="shared" si="10"/>
        <v>620</v>
      </c>
      <c r="O5" s="9">
        <f t="shared" ref="O5:O20" si="18">$C5*E5</f>
        <v>558</v>
      </c>
      <c r="P5" s="9">
        <f t="shared" ref="P5:P20" si="19">$C5*F5</f>
        <v>620</v>
      </c>
      <c r="Q5" s="9">
        <f t="shared" ref="Q5:Q20" si="20">$C5*G5</f>
        <v>496</v>
      </c>
      <c r="R5" s="9">
        <f t="shared" ref="R5:R20" si="21">$C5*H5</f>
        <v>620</v>
      </c>
      <c r="S5" s="11">
        <f t="shared" ref="S5:S20" si="22">0.5*$C5*I5</f>
        <v>0</v>
      </c>
      <c r="T5" s="11">
        <f t="shared" si="12"/>
        <v>0</v>
      </c>
      <c r="U5" s="11">
        <f t="shared" si="12"/>
        <v>0</v>
      </c>
      <c r="V5" s="11">
        <f t="shared" si="12"/>
        <v>0</v>
      </c>
      <c r="W5" s="11">
        <f t="shared" si="12"/>
        <v>0</v>
      </c>
      <c r="X5" s="13">
        <f t="shared" ref="X5:X20" si="23">N5+S5</f>
        <v>620</v>
      </c>
      <c r="Y5" s="13">
        <f t="shared" si="13"/>
        <v>558</v>
      </c>
      <c r="Z5" s="13">
        <f t="shared" si="13"/>
        <v>620</v>
      </c>
      <c r="AA5" s="13">
        <f t="shared" si="13"/>
        <v>496</v>
      </c>
      <c r="AB5" s="13">
        <f t="shared" si="13"/>
        <v>620</v>
      </c>
      <c r="AD5" s="3">
        <f t="shared" ref="AD5:AD20" si="24">SUM(X5:AB5)</f>
        <v>2914</v>
      </c>
    </row>
    <row r="6" spans="1:30" x14ac:dyDescent="0.25">
      <c r="A6" s="1" t="s">
        <v>10</v>
      </c>
      <c r="B6" t="s">
        <v>11</v>
      </c>
      <c r="C6" s="2">
        <v>12</v>
      </c>
      <c r="D6" s="5">
        <v>41</v>
      </c>
      <c r="E6" s="5">
        <v>40</v>
      </c>
      <c r="F6" s="5">
        <v>32</v>
      </c>
      <c r="G6" s="5">
        <v>41</v>
      </c>
      <c r="H6" s="5">
        <v>40</v>
      </c>
      <c r="I6" s="7">
        <f t="shared" si="5"/>
        <v>1</v>
      </c>
      <c r="J6" s="7">
        <f t="shared" si="14"/>
        <v>0</v>
      </c>
      <c r="K6" s="7">
        <f t="shared" si="15"/>
        <v>0</v>
      </c>
      <c r="L6" s="7">
        <f t="shared" si="16"/>
        <v>1</v>
      </c>
      <c r="M6" s="7">
        <f t="shared" si="17"/>
        <v>0</v>
      </c>
      <c r="N6" s="9">
        <f t="shared" si="10"/>
        <v>492</v>
      </c>
      <c r="O6" s="9">
        <f t="shared" si="18"/>
        <v>480</v>
      </c>
      <c r="P6" s="9">
        <f t="shared" si="19"/>
        <v>384</v>
      </c>
      <c r="Q6" s="9">
        <f t="shared" si="20"/>
        <v>492</v>
      </c>
      <c r="R6" s="9">
        <f t="shared" si="21"/>
        <v>480</v>
      </c>
      <c r="S6" s="11">
        <f t="shared" si="22"/>
        <v>6</v>
      </c>
      <c r="T6" s="11">
        <f t="shared" si="12"/>
        <v>0</v>
      </c>
      <c r="U6" s="11">
        <f t="shared" si="12"/>
        <v>0</v>
      </c>
      <c r="V6" s="11">
        <f t="shared" si="12"/>
        <v>6</v>
      </c>
      <c r="W6" s="11">
        <f t="shared" si="12"/>
        <v>0</v>
      </c>
      <c r="X6" s="13">
        <f t="shared" si="23"/>
        <v>498</v>
      </c>
      <c r="Y6" s="13">
        <f t="shared" si="13"/>
        <v>480</v>
      </c>
      <c r="Z6" s="13">
        <f t="shared" si="13"/>
        <v>384</v>
      </c>
      <c r="AA6" s="13">
        <f t="shared" si="13"/>
        <v>498</v>
      </c>
      <c r="AB6" s="13">
        <f t="shared" si="13"/>
        <v>480</v>
      </c>
      <c r="AD6" s="3">
        <f t="shared" si="24"/>
        <v>2340</v>
      </c>
    </row>
    <row r="7" spans="1:30" x14ac:dyDescent="0.25">
      <c r="A7" s="1" t="s">
        <v>12</v>
      </c>
      <c r="B7" t="s">
        <v>13</v>
      </c>
      <c r="C7" s="2">
        <v>14.5</v>
      </c>
      <c r="D7" s="5">
        <v>42</v>
      </c>
      <c r="E7" s="5">
        <v>37</v>
      </c>
      <c r="F7" s="5">
        <v>44</v>
      </c>
      <c r="G7" s="5">
        <v>40</v>
      </c>
      <c r="H7" s="5">
        <v>42</v>
      </c>
      <c r="I7" s="7">
        <f t="shared" si="5"/>
        <v>2</v>
      </c>
      <c r="J7" s="7">
        <f t="shared" si="14"/>
        <v>0</v>
      </c>
      <c r="K7" s="7">
        <f t="shared" si="15"/>
        <v>4</v>
      </c>
      <c r="L7" s="7">
        <f t="shared" si="16"/>
        <v>0</v>
      </c>
      <c r="M7" s="7">
        <f t="shared" si="17"/>
        <v>2</v>
      </c>
      <c r="N7" s="9">
        <f t="shared" si="10"/>
        <v>609</v>
      </c>
      <c r="O7" s="9">
        <f t="shared" si="18"/>
        <v>536.5</v>
      </c>
      <c r="P7" s="9">
        <f t="shared" si="19"/>
        <v>638</v>
      </c>
      <c r="Q7" s="9">
        <f t="shared" si="20"/>
        <v>580</v>
      </c>
      <c r="R7" s="9">
        <f t="shared" si="21"/>
        <v>609</v>
      </c>
      <c r="S7" s="11">
        <f t="shared" si="22"/>
        <v>14.5</v>
      </c>
      <c r="T7" s="11">
        <f t="shared" si="12"/>
        <v>0</v>
      </c>
      <c r="U7" s="11">
        <f t="shared" si="12"/>
        <v>29</v>
      </c>
      <c r="V7" s="11">
        <f t="shared" si="12"/>
        <v>0</v>
      </c>
      <c r="W7" s="11">
        <f t="shared" si="12"/>
        <v>14.5</v>
      </c>
      <c r="X7" s="13">
        <f t="shared" si="23"/>
        <v>623.5</v>
      </c>
      <c r="Y7" s="13">
        <f t="shared" si="13"/>
        <v>536.5</v>
      </c>
      <c r="Z7" s="13">
        <f t="shared" si="13"/>
        <v>667</v>
      </c>
      <c r="AA7" s="13">
        <f t="shared" si="13"/>
        <v>580</v>
      </c>
      <c r="AB7" s="13">
        <f t="shared" si="13"/>
        <v>623.5</v>
      </c>
      <c r="AD7" s="3">
        <f t="shared" si="24"/>
        <v>3030.5</v>
      </c>
    </row>
    <row r="8" spans="1:30" x14ac:dyDescent="0.25">
      <c r="A8" s="1" t="s">
        <v>14</v>
      </c>
      <c r="B8" t="s">
        <v>15</v>
      </c>
      <c r="C8" s="2">
        <v>10.5</v>
      </c>
      <c r="D8" s="5">
        <v>39</v>
      </c>
      <c r="E8" s="5">
        <v>38</v>
      </c>
      <c r="F8" s="5">
        <v>40</v>
      </c>
      <c r="G8" s="5">
        <v>40</v>
      </c>
      <c r="H8" s="5">
        <v>44</v>
      </c>
      <c r="I8" s="7">
        <f t="shared" si="5"/>
        <v>0</v>
      </c>
      <c r="J8" s="7">
        <f t="shared" si="14"/>
        <v>0</v>
      </c>
      <c r="K8" s="7">
        <f t="shared" si="15"/>
        <v>0</v>
      </c>
      <c r="L8" s="7">
        <f t="shared" si="16"/>
        <v>0</v>
      </c>
      <c r="M8" s="7">
        <f t="shared" si="17"/>
        <v>4</v>
      </c>
      <c r="N8" s="9">
        <f t="shared" si="10"/>
        <v>409.5</v>
      </c>
      <c r="O8" s="9">
        <f t="shared" si="18"/>
        <v>399</v>
      </c>
      <c r="P8" s="9">
        <f t="shared" si="19"/>
        <v>420</v>
      </c>
      <c r="Q8" s="9">
        <f t="shared" si="20"/>
        <v>420</v>
      </c>
      <c r="R8" s="9">
        <f t="shared" si="21"/>
        <v>462</v>
      </c>
      <c r="S8" s="11">
        <f t="shared" si="22"/>
        <v>0</v>
      </c>
      <c r="T8" s="11">
        <f t="shared" si="12"/>
        <v>0</v>
      </c>
      <c r="U8" s="11">
        <f t="shared" si="12"/>
        <v>0</v>
      </c>
      <c r="V8" s="11">
        <f t="shared" si="12"/>
        <v>0</v>
      </c>
      <c r="W8" s="11">
        <f t="shared" si="12"/>
        <v>21</v>
      </c>
      <c r="X8" s="13">
        <f t="shared" si="23"/>
        <v>409.5</v>
      </c>
      <c r="Y8" s="13">
        <f t="shared" si="13"/>
        <v>399</v>
      </c>
      <c r="Z8" s="13">
        <f t="shared" si="13"/>
        <v>420</v>
      </c>
      <c r="AA8" s="13">
        <f t="shared" si="13"/>
        <v>420</v>
      </c>
      <c r="AB8" s="13">
        <f t="shared" si="13"/>
        <v>483</v>
      </c>
      <c r="AD8" s="3">
        <f t="shared" si="24"/>
        <v>2131.5</v>
      </c>
    </row>
    <row r="9" spans="1:30" x14ac:dyDescent="0.25">
      <c r="A9" s="1" t="s">
        <v>16</v>
      </c>
      <c r="B9" t="s">
        <v>17</v>
      </c>
      <c r="C9" s="2">
        <v>10</v>
      </c>
      <c r="D9" s="5">
        <v>39</v>
      </c>
      <c r="E9" s="5">
        <v>33</v>
      </c>
      <c r="F9" s="5">
        <v>41</v>
      </c>
      <c r="G9" s="5">
        <v>35</v>
      </c>
      <c r="H9" s="5">
        <v>39</v>
      </c>
      <c r="I9" s="7">
        <f t="shared" si="5"/>
        <v>0</v>
      </c>
      <c r="J9" s="7">
        <f t="shared" si="14"/>
        <v>0</v>
      </c>
      <c r="K9" s="7">
        <f t="shared" si="15"/>
        <v>1</v>
      </c>
      <c r="L9" s="7">
        <f t="shared" si="16"/>
        <v>0</v>
      </c>
      <c r="M9" s="7">
        <f t="shared" si="17"/>
        <v>0</v>
      </c>
      <c r="N9" s="9">
        <f t="shared" si="10"/>
        <v>390</v>
      </c>
      <c r="O9" s="9">
        <f t="shared" si="18"/>
        <v>330</v>
      </c>
      <c r="P9" s="9">
        <f t="shared" si="19"/>
        <v>410</v>
      </c>
      <c r="Q9" s="9">
        <f t="shared" si="20"/>
        <v>350</v>
      </c>
      <c r="R9" s="9">
        <f t="shared" si="21"/>
        <v>390</v>
      </c>
      <c r="S9" s="11">
        <f t="shared" si="22"/>
        <v>0</v>
      </c>
      <c r="T9" s="11">
        <f t="shared" si="12"/>
        <v>0</v>
      </c>
      <c r="U9" s="11">
        <f t="shared" si="12"/>
        <v>5</v>
      </c>
      <c r="V9" s="11">
        <f t="shared" si="12"/>
        <v>0</v>
      </c>
      <c r="W9" s="11">
        <f t="shared" si="12"/>
        <v>0</v>
      </c>
      <c r="X9" s="13">
        <f t="shared" si="23"/>
        <v>390</v>
      </c>
      <c r="Y9" s="13">
        <f t="shared" si="13"/>
        <v>330</v>
      </c>
      <c r="Z9" s="13">
        <f t="shared" si="13"/>
        <v>415</v>
      </c>
      <c r="AA9" s="13">
        <f t="shared" si="13"/>
        <v>350</v>
      </c>
      <c r="AB9" s="13">
        <f t="shared" si="13"/>
        <v>390</v>
      </c>
      <c r="AD9" s="3">
        <f t="shared" si="24"/>
        <v>1875</v>
      </c>
    </row>
    <row r="10" spans="1:30" x14ac:dyDescent="0.25">
      <c r="A10" s="1" t="s">
        <v>18</v>
      </c>
      <c r="B10" t="s">
        <v>19</v>
      </c>
      <c r="C10" s="2">
        <v>11</v>
      </c>
      <c r="D10" s="5">
        <v>38</v>
      </c>
      <c r="E10" s="5">
        <v>40</v>
      </c>
      <c r="F10" s="5">
        <v>44</v>
      </c>
      <c r="G10" s="5">
        <v>32</v>
      </c>
      <c r="H10" s="5">
        <v>35</v>
      </c>
      <c r="I10" s="7">
        <f t="shared" si="5"/>
        <v>0</v>
      </c>
      <c r="J10" s="7">
        <f t="shared" si="14"/>
        <v>0</v>
      </c>
      <c r="K10" s="7">
        <f t="shared" si="15"/>
        <v>4</v>
      </c>
      <c r="L10" s="7">
        <f t="shared" si="16"/>
        <v>0</v>
      </c>
      <c r="M10" s="7">
        <f t="shared" si="17"/>
        <v>0</v>
      </c>
      <c r="N10" s="9">
        <f t="shared" si="10"/>
        <v>418</v>
      </c>
      <c r="O10" s="9">
        <f t="shared" si="18"/>
        <v>440</v>
      </c>
      <c r="P10" s="9">
        <f t="shared" si="19"/>
        <v>484</v>
      </c>
      <c r="Q10" s="9">
        <f t="shared" si="20"/>
        <v>352</v>
      </c>
      <c r="R10" s="9">
        <f t="shared" si="21"/>
        <v>385</v>
      </c>
      <c r="S10" s="11">
        <f t="shared" si="22"/>
        <v>0</v>
      </c>
      <c r="T10" s="11">
        <f t="shared" si="12"/>
        <v>0</v>
      </c>
      <c r="U10" s="11">
        <f t="shared" si="12"/>
        <v>22</v>
      </c>
      <c r="V10" s="11">
        <f t="shared" si="12"/>
        <v>0</v>
      </c>
      <c r="W10" s="11">
        <f t="shared" si="12"/>
        <v>0</v>
      </c>
      <c r="X10" s="13">
        <f t="shared" si="23"/>
        <v>418</v>
      </c>
      <c r="Y10" s="13">
        <f t="shared" si="13"/>
        <v>440</v>
      </c>
      <c r="Z10" s="13">
        <f t="shared" si="13"/>
        <v>506</v>
      </c>
      <c r="AA10" s="13">
        <f>Q10+V10</f>
        <v>352</v>
      </c>
      <c r="AB10" s="13">
        <f t="shared" si="13"/>
        <v>385</v>
      </c>
      <c r="AD10" s="3">
        <f t="shared" si="24"/>
        <v>2101</v>
      </c>
    </row>
    <row r="11" spans="1:30" x14ac:dyDescent="0.25">
      <c r="A11" s="1" t="s">
        <v>20</v>
      </c>
      <c r="B11" t="s">
        <v>21</v>
      </c>
      <c r="C11" s="2">
        <v>13</v>
      </c>
      <c r="D11" s="5">
        <v>35</v>
      </c>
      <c r="E11" s="5">
        <v>41</v>
      </c>
      <c r="F11" s="5">
        <v>47</v>
      </c>
      <c r="G11" s="5">
        <v>41</v>
      </c>
      <c r="H11" s="5">
        <v>36</v>
      </c>
      <c r="I11" s="7">
        <f t="shared" si="5"/>
        <v>0</v>
      </c>
      <c r="J11" s="7">
        <f t="shared" si="14"/>
        <v>1</v>
      </c>
      <c r="K11" s="7">
        <f t="shared" si="15"/>
        <v>7</v>
      </c>
      <c r="L11" s="7">
        <f t="shared" si="16"/>
        <v>1</v>
      </c>
      <c r="M11" s="7">
        <f t="shared" si="17"/>
        <v>0</v>
      </c>
      <c r="N11" s="9">
        <f t="shared" si="10"/>
        <v>455</v>
      </c>
      <c r="O11" s="9">
        <f>$C11*E11</f>
        <v>533</v>
      </c>
      <c r="P11" s="9">
        <f t="shared" si="19"/>
        <v>611</v>
      </c>
      <c r="Q11" s="9">
        <f t="shared" si="20"/>
        <v>533</v>
      </c>
      <c r="R11" s="9">
        <f t="shared" si="21"/>
        <v>468</v>
      </c>
      <c r="S11" s="11">
        <f t="shared" si="22"/>
        <v>0</v>
      </c>
      <c r="T11" s="11">
        <f t="shared" si="12"/>
        <v>6.5</v>
      </c>
      <c r="U11" s="11">
        <f t="shared" si="12"/>
        <v>45.5</v>
      </c>
      <c r="V11" s="11">
        <f t="shared" si="12"/>
        <v>6.5</v>
      </c>
      <c r="W11" s="11">
        <f t="shared" si="12"/>
        <v>0</v>
      </c>
      <c r="X11" s="13">
        <f t="shared" si="23"/>
        <v>455</v>
      </c>
      <c r="Y11" s="13">
        <f t="shared" si="13"/>
        <v>539.5</v>
      </c>
      <c r="Z11" s="13">
        <f t="shared" si="13"/>
        <v>656.5</v>
      </c>
      <c r="AA11" s="13">
        <f t="shared" si="13"/>
        <v>539.5</v>
      </c>
      <c r="AB11" s="13">
        <f t="shared" si="13"/>
        <v>468</v>
      </c>
      <c r="AD11" s="3">
        <f t="shared" si="24"/>
        <v>2658.5</v>
      </c>
    </row>
    <row r="12" spans="1:30" x14ac:dyDescent="0.25">
      <c r="A12" s="1" t="s">
        <v>22</v>
      </c>
      <c r="B12" t="s">
        <v>23</v>
      </c>
      <c r="C12" s="2">
        <v>17</v>
      </c>
      <c r="D12" s="5">
        <v>42</v>
      </c>
      <c r="E12" s="5">
        <v>52</v>
      </c>
      <c r="F12" s="5">
        <v>45</v>
      </c>
      <c r="G12" s="5">
        <v>44</v>
      </c>
      <c r="H12" s="5">
        <v>40</v>
      </c>
      <c r="I12" s="7">
        <f t="shared" si="5"/>
        <v>2</v>
      </c>
      <c r="J12" s="7">
        <f t="shared" si="14"/>
        <v>12</v>
      </c>
      <c r="K12" s="7">
        <f t="shared" si="15"/>
        <v>5</v>
      </c>
      <c r="L12" s="7">
        <f t="shared" si="16"/>
        <v>4</v>
      </c>
      <c r="M12" s="7">
        <f t="shared" si="17"/>
        <v>0</v>
      </c>
      <c r="N12" s="9">
        <f t="shared" si="10"/>
        <v>714</v>
      </c>
      <c r="O12" s="9">
        <f t="shared" si="18"/>
        <v>884</v>
      </c>
      <c r="P12" s="9">
        <f t="shared" si="19"/>
        <v>765</v>
      </c>
      <c r="Q12" s="9">
        <f t="shared" si="20"/>
        <v>748</v>
      </c>
      <c r="R12" s="9">
        <f t="shared" si="21"/>
        <v>680</v>
      </c>
      <c r="S12" s="11">
        <f>0.5*$C12*I12</f>
        <v>17</v>
      </c>
      <c r="T12" s="11">
        <f t="shared" si="12"/>
        <v>102</v>
      </c>
      <c r="U12" s="11">
        <f t="shared" si="12"/>
        <v>42.5</v>
      </c>
      <c r="V12" s="11">
        <f t="shared" si="12"/>
        <v>34</v>
      </c>
      <c r="W12" s="11">
        <f t="shared" si="12"/>
        <v>0</v>
      </c>
      <c r="X12" s="13">
        <f t="shared" si="23"/>
        <v>731</v>
      </c>
      <c r="Y12" s="13">
        <f t="shared" si="13"/>
        <v>986</v>
      </c>
      <c r="Z12" s="13">
        <f t="shared" si="13"/>
        <v>807.5</v>
      </c>
      <c r="AA12" s="13">
        <f t="shared" si="13"/>
        <v>782</v>
      </c>
      <c r="AB12" s="13">
        <f t="shared" si="13"/>
        <v>680</v>
      </c>
      <c r="AD12" s="3">
        <f t="shared" si="24"/>
        <v>3986.5</v>
      </c>
    </row>
    <row r="13" spans="1:30" x14ac:dyDescent="0.25">
      <c r="A13" s="1" t="s">
        <v>24</v>
      </c>
      <c r="B13" t="s">
        <v>25</v>
      </c>
      <c r="C13" s="2">
        <v>18.5</v>
      </c>
      <c r="D13" s="5">
        <v>41</v>
      </c>
      <c r="E13" s="5">
        <v>40</v>
      </c>
      <c r="F13" s="5">
        <v>30</v>
      </c>
      <c r="G13" s="5">
        <v>45</v>
      </c>
      <c r="H13" s="5">
        <v>40</v>
      </c>
      <c r="I13" s="7">
        <f t="shared" si="5"/>
        <v>1</v>
      </c>
      <c r="J13" s="7">
        <f t="shared" si="14"/>
        <v>0</v>
      </c>
      <c r="K13" s="7">
        <f t="shared" si="15"/>
        <v>0</v>
      </c>
      <c r="L13" s="7">
        <f t="shared" si="16"/>
        <v>5</v>
      </c>
      <c r="M13" s="7">
        <f t="shared" si="17"/>
        <v>0</v>
      </c>
      <c r="N13" s="9">
        <f t="shared" si="10"/>
        <v>758.5</v>
      </c>
      <c r="O13" s="9">
        <f t="shared" si="18"/>
        <v>740</v>
      </c>
      <c r="P13" s="9">
        <f t="shared" si="19"/>
        <v>555</v>
      </c>
      <c r="Q13" s="9">
        <f t="shared" si="20"/>
        <v>832.5</v>
      </c>
      <c r="R13" s="9">
        <f t="shared" si="21"/>
        <v>740</v>
      </c>
      <c r="S13" s="11">
        <f t="shared" si="22"/>
        <v>9.25</v>
      </c>
      <c r="T13" s="11">
        <f t="shared" si="12"/>
        <v>0</v>
      </c>
      <c r="U13" s="11">
        <f t="shared" si="12"/>
        <v>0</v>
      </c>
      <c r="V13" s="11">
        <f t="shared" si="12"/>
        <v>46.25</v>
      </c>
      <c r="W13" s="11">
        <f t="shared" si="12"/>
        <v>0</v>
      </c>
      <c r="X13" s="13">
        <f t="shared" si="23"/>
        <v>767.75</v>
      </c>
      <c r="Y13" s="13">
        <f t="shared" si="13"/>
        <v>740</v>
      </c>
      <c r="Z13" s="13">
        <f t="shared" si="13"/>
        <v>555</v>
      </c>
      <c r="AA13" s="13">
        <f>Q13+V13</f>
        <v>878.75</v>
      </c>
      <c r="AB13" s="13">
        <f t="shared" si="13"/>
        <v>740</v>
      </c>
      <c r="AD13" s="3">
        <f t="shared" si="24"/>
        <v>3681.5</v>
      </c>
    </row>
    <row r="14" spans="1:30" x14ac:dyDescent="0.25">
      <c r="A14" s="1" t="s">
        <v>26</v>
      </c>
      <c r="B14" t="s">
        <v>27</v>
      </c>
      <c r="C14" s="2">
        <v>15</v>
      </c>
      <c r="D14" s="5">
        <v>36</v>
      </c>
      <c r="E14" s="5">
        <v>42</v>
      </c>
      <c r="F14" s="5">
        <v>37</v>
      </c>
      <c r="G14" s="5">
        <v>40</v>
      </c>
      <c r="H14" s="5">
        <v>41</v>
      </c>
      <c r="I14" s="7">
        <f t="shared" si="5"/>
        <v>0</v>
      </c>
      <c r="J14" s="7">
        <f t="shared" si="14"/>
        <v>2</v>
      </c>
      <c r="K14" s="7">
        <f t="shared" si="15"/>
        <v>0</v>
      </c>
      <c r="L14" s="7">
        <f t="shared" si="16"/>
        <v>0</v>
      </c>
      <c r="M14" s="7">
        <f t="shared" si="17"/>
        <v>1</v>
      </c>
      <c r="N14" s="9">
        <f t="shared" si="10"/>
        <v>540</v>
      </c>
      <c r="O14" s="9">
        <f t="shared" si="18"/>
        <v>630</v>
      </c>
      <c r="P14" s="9">
        <f t="shared" si="19"/>
        <v>555</v>
      </c>
      <c r="Q14" s="9">
        <f t="shared" si="20"/>
        <v>600</v>
      </c>
      <c r="R14" s="9">
        <f t="shared" si="21"/>
        <v>615</v>
      </c>
      <c r="S14" s="11">
        <f t="shared" si="22"/>
        <v>0</v>
      </c>
      <c r="T14" s="11">
        <f t="shared" si="12"/>
        <v>15</v>
      </c>
      <c r="U14" s="11">
        <f t="shared" si="12"/>
        <v>0</v>
      </c>
      <c r="V14" s="11">
        <f t="shared" si="12"/>
        <v>0</v>
      </c>
      <c r="W14" s="11">
        <f t="shared" si="12"/>
        <v>7.5</v>
      </c>
      <c r="X14" s="13">
        <f t="shared" si="23"/>
        <v>540</v>
      </c>
      <c r="Y14" s="13">
        <f t="shared" si="13"/>
        <v>645</v>
      </c>
      <c r="Z14" s="13">
        <f t="shared" si="13"/>
        <v>555</v>
      </c>
      <c r="AA14" s="13">
        <f t="shared" si="13"/>
        <v>600</v>
      </c>
      <c r="AB14" s="13">
        <f t="shared" si="13"/>
        <v>622.5</v>
      </c>
      <c r="AD14" s="3">
        <f t="shared" si="24"/>
        <v>2962.5</v>
      </c>
    </row>
    <row r="15" spans="1:30" x14ac:dyDescent="0.25">
      <c r="A15" s="1" t="s">
        <v>28</v>
      </c>
      <c r="B15" t="s">
        <v>29</v>
      </c>
      <c r="C15" s="2">
        <v>12</v>
      </c>
      <c r="D15" s="5">
        <v>39</v>
      </c>
      <c r="E15" s="5">
        <v>48</v>
      </c>
      <c r="F15" s="5">
        <v>31</v>
      </c>
      <c r="G15" s="5">
        <v>40</v>
      </c>
      <c r="H15" s="5">
        <v>44</v>
      </c>
      <c r="I15" s="7">
        <f t="shared" si="5"/>
        <v>0</v>
      </c>
      <c r="J15" s="7">
        <f t="shared" si="14"/>
        <v>8</v>
      </c>
      <c r="K15" s="7">
        <f t="shared" si="15"/>
        <v>0</v>
      </c>
      <c r="L15" s="7">
        <f t="shared" si="16"/>
        <v>0</v>
      </c>
      <c r="M15" s="7">
        <f t="shared" si="17"/>
        <v>4</v>
      </c>
      <c r="N15" s="9">
        <f t="shared" si="10"/>
        <v>468</v>
      </c>
      <c r="O15" s="9">
        <f t="shared" si="18"/>
        <v>576</v>
      </c>
      <c r="P15" s="9">
        <f t="shared" si="19"/>
        <v>372</v>
      </c>
      <c r="Q15" s="9">
        <f t="shared" si="20"/>
        <v>480</v>
      </c>
      <c r="R15" s="9">
        <f t="shared" si="21"/>
        <v>528</v>
      </c>
      <c r="S15" s="11">
        <f t="shared" si="22"/>
        <v>0</v>
      </c>
      <c r="T15" s="11">
        <f t="shared" si="12"/>
        <v>48</v>
      </c>
      <c r="U15" s="11">
        <f t="shared" si="12"/>
        <v>0</v>
      </c>
      <c r="V15" s="11">
        <f t="shared" si="12"/>
        <v>0</v>
      </c>
      <c r="W15" s="11">
        <f t="shared" si="12"/>
        <v>24</v>
      </c>
      <c r="X15" s="13">
        <f t="shared" si="23"/>
        <v>468</v>
      </c>
      <c r="Y15" s="13">
        <f t="shared" si="13"/>
        <v>624</v>
      </c>
      <c r="Z15" s="13">
        <f t="shared" si="13"/>
        <v>372</v>
      </c>
      <c r="AA15" s="13">
        <f t="shared" si="13"/>
        <v>480</v>
      </c>
      <c r="AB15" s="13">
        <f t="shared" si="13"/>
        <v>552</v>
      </c>
      <c r="AD15" s="3">
        <f t="shared" si="24"/>
        <v>2496</v>
      </c>
    </row>
    <row r="16" spans="1:30" x14ac:dyDescent="0.25">
      <c r="A16" s="1" t="s">
        <v>30</v>
      </c>
      <c r="B16" t="s">
        <v>31</v>
      </c>
      <c r="C16" s="2">
        <v>14</v>
      </c>
      <c r="D16" s="5">
        <v>38</v>
      </c>
      <c r="E16" s="5">
        <v>40</v>
      </c>
      <c r="F16" s="5">
        <v>42</v>
      </c>
      <c r="G16" s="5">
        <v>41</v>
      </c>
      <c r="H16" s="5">
        <v>42</v>
      </c>
      <c r="I16" s="7">
        <f t="shared" si="5"/>
        <v>0</v>
      </c>
      <c r="J16" s="7">
        <f t="shared" si="14"/>
        <v>0</v>
      </c>
      <c r="K16" s="7">
        <f t="shared" si="15"/>
        <v>2</v>
      </c>
      <c r="L16" s="7">
        <f t="shared" si="16"/>
        <v>1</v>
      </c>
      <c r="M16" s="7">
        <f t="shared" si="17"/>
        <v>2</v>
      </c>
      <c r="N16" s="9">
        <f t="shared" si="10"/>
        <v>532</v>
      </c>
      <c r="O16" s="9">
        <f t="shared" si="18"/>
        <v>560</v>
      </c>
      <c r="P16" s="9">
        <f>$C16*F16</f>
        <v>588</v>
      </c>
      <c r="Q16" s="9">
        <f t="shared" si="20"/>
        <v>574</v>
      </c>
      <c r="R16" s="9">
        <f t="shared" si="21"/>
        <v>588</v>
      </c>
      <c r="S16" s="11">
        <f t="shared" si="22"/>
        <v>0</v>
      </c>
      <c r="T16" s="11">
        <f t="shared" si="12"/>
        <v>0</v>
      </c>
      <c r="U16" s="11">
        <f>0.5*$C16*K16</f>
        <v>14</v>
      </c>
      <c r="V16" s="11">
        <f t="shared" si="12"/>
        <v>7</v>
      </c>
      <c r="W16" s="11">
        <f t="shared" si="12"/>
        <v>14</v>
      </c>
      <c r="X16" s="13">
        <f t="shared" si="23"/>
        <v>532</v>
      </c>
      <c r="Y16" s="13">
        <f t="shared" si="13"/>
        <v>560</v>
      </c>
      <c r="Z16" s="13">
        <f t="shared" si="13"/>
        <v>602</v>
      </c>
      <c r="AA16" s="13">
        <f t="shared" si="13"/>
        <v>581</v>
      </c>
      <c r="AB16" s="13">
        <f t="shared" si="13"/>
        <v>602</v>
      </c>
      <c r="AD16" s="3">
        <f t="shared" si="24"/>
        <v>2877</v>
      </c>
    </row>
    <row r="17" spans="1:30" x14ac:dyDescent="0.25">
      <c r="A17" s="1" t="s">
        <v>32</v>
      </c>
      <c r="B17" t="s">
        <v>33</v>
      </c>
      <c r="C17" s="2">
        <v>20</v>
      </c>
      <c r="D17" s="5">
        <v>40</v>
      </c>
      <c r="E17" s="5">
        <v>43</v>
      </c>
      <c r="F17" s="5">
        <v>51</v>
      </c>
      <c r="G17" s="5">
        <v>37</v>
      </c>
      <c r="H17" s="5">
        <v>43</v>
      </c>
      <c r="I17" s="7">
        <f t="shared" si="5"/>
        <v>0</v>
      </c>
      <c r="J17" s="7">
        <f t="shared" si="14"/>
        <v>3</v>
      </c>
      <c r="K17" s="7">
        <f t="shared" si="15"/>
        <v>11</v>
      </c>
      <c r="L17" s="7">
        <f t="shared" si="16"/>
        <v>0</v>
      </c>
      <c r="M17" s="7">
        <f t="shared" si="17"/>
        <v>3</v>
      </c>
      <c r="N17" s="9">
        <f t="shared" si="10"/>
        <v>800</v>
      </c>
      <c r="O17" s="9">
        <f t="shared" si="18"/>
        <v>860</v>
      </c>
      <c r="P17" s="9">
        <f>$C17*F17</f>
        <v>1020</v>
      </c>
      <c r="Q17" s="9">
        <f t="shared" si="20"/>
        <v>740</v>
      </c>
      <c r="R17" s="9">
        <f t="shared" si="21"/>
        <v>860</v>
      </c>
      <c r="S17" s="11">
        <f t="shared" si="22"/>
        <v>0</v>
      </c>
      <c r="T17" s="11">
        <f t="shared" si="12"/>
        <v>30</v>
      </c>
      <c r="U17" s="11">
        <f t="shared" si="12"/>
        <v>110</v>
      </c>
      <c r="V17" s="11">
        <f t="shared" si="12"/>
        <v>0</v>
      </c>
      <c r="W17" s="11">
        <f t="shared" si="12"/>
        <v>30</v>
      </c>
      <c r="X17" s="13">
        <f t="shared" si="23"/>
        <v>800</v>
      </c>
      <c r="Y17" s="13">
        <f t="shared" si="13"/>
        <v>890</v>
      </c>
      <c r="Z17" s="13">
        <f>P17+U17</f>
        <v>1130</v>
      </c>
      <c r="AA17" s="13">
        <f t="shared" si="13"/>
        <v>740</v>
      </c>
      <c r="AB17" s="13">
        <f t="shared" si="13"/>
        <v>890</v>
      </c>
      <c r="AD17" s="3">
        <f t="shared" si="24"/>
        <v>4450</v>
      </c>
    </row>
    <row r="18" spans="1:30" x14ac:dyDescent="0.25">
      <c r="A18" s="1" t="s">
        <v>34</v>
      </c>
      <c r="B18" t="s">
        <v>35</v>
      </c>
      <c r="C18" s="2">
        <v>19</v>
      </c>
      <c r="D18" s="5">
        <v>40</v>
      </c>
      <c r="E18" s="5">
        <v>43</v>
      </c>
      <c r="F18" s="5">
        <v>41</v>
      </c>
      <c r="G18" s="5">
        <v>36</v>
      </c>
      <c r="H18" s="5">
        <v>36</v>
      </c>
      <c r="I18" s="7">
        <f t="shared" si="5"/>
        <v>0</v>
      </c>
      <c r="J18" s="7">
        <f t="shared" si="14"/>
        <v>3</v>
      </c>
      <c r="K18" s="7">
        <f t="shared" si="15"/>
        <v>1</v>
      </c>
      <c r="L18" s="7">
        <f t="shared" si="16"/>
        <v>0</v>
      </c>
      <c r="M18" s="7">
        <f t="shared" si="17"/>
        <v>0</v>
      </c>
      <c r="N18" s="9">
        <f t="shared" si="10"/>
        <v>760</v>
      </c>
      <c r="O18" s="9">
        <f t="shared" si="18"/>
        <v>817</v>
      </c>
      <c r="P18" s="9">
        <f t="shared" si="19"/>
        <v>779</v>
      </c>
      <c r="Q18" s="9">
        <f t="shared" si="20"/>
        <v>684</v>
      </c>
      <c r="R18" s="9">
        <f t="shared" si="21"/>
        <v>684</v>
      </c>
      <c r="S18" s="11">
        <f t="shared" si="22"/>
        <v>0</v>
      </c>
      <c r="T18" s="11">
        <f t="shared" si="12"/>
        <v>28.5</v>
      </c>
      <c r="U18" s="11">
        <f t="shared" si="12"/>
        <v>9.5</v>
      </c>
      <c r="V18" s="11">
        <f t="shared" si="12"/>
        <v>0</v>
      </c>
      <c r="W18" s="11">
        <f t="shared" si="12"/>
        <v>0</v>
      </c>
      <c r="X18" s="13">
        <f>N18+S18</f>
        <v>760</v>
      </c>
      <c r="Y18" s="13">
        <f t="shared" si="13"/>
        <v>845.5</v>
      </c>
      <c r="Z18" s="13">
        <f t="shared" si="13"/>
        <v>788.5</v>
      </c>
      <c r="AA18" s="13">
        <f t="shared" si="13"/>
        <v>684</v>
      </c>
      <c r="AB18" s="13">
        <f t="shared" si="13"/>
        <v>684</v>
      </c>
      <c r="AD18" s="3">
        <f t="shared" si="24"/>
        <v>3762</v>
      </c>
    </row>
    <row r="19" spans="1:30" x14ac:dyDescent="0.25">
      <c r="A19" s="1" t="s">
        <v>36</v>
      </c>
      <c r="B19" t="s">
        <v>37</v>
      </c>
      <c r="C19" s="2">
        <v>18</v>
      </c>
      <c r="D19" s="5">
        <v>45</v>
      </c>
      <c r="E19" s="5">
        <v>40</v>
      </c>
      <c r="F19" s="5">
        <v>37</v>
      </c>
      <c r="G19" s="5">
        <v>40</v>
      </c>
      <c r="H19" s="5">
        <v>37</v>
      </c>
      <c r="I19" s="7">
        <f t="shared" si="5"/>
        <v>5</v>
      </c>
      <c r="J19" s="7">
        <f t="shared" si="14"/>
        <v>0</v>
      </c>
      <c r="K19" s="7">
        <f t="shared" si="15"/>
        <v>0</v>
      </c>
      <c r="L19" s="7">
        <f t="shared" si="16"/>
        <v>0</v>
      </c>
      <c r="M19" s="7">
        <f t="shared" si="17"/>
        <v>0</v>
      </c>
      <c r="N19" s="9">
        <f t="shared" si="10"/>
        <v>810</v>
      </c>
      <c r="O19" s="9">
        <f t="shared" si="18"/>
        <v>720</v>
      </c>
      <c r="P19" s="9">
        <f t="shared" si="19"/>
        <v>666</v>
      </c>
      <c r="Q19" s="9">
        <f t="shared" si="20"/>
        <v>720</v>
      </c>
      <c r="R19" s="9">
        <f t="shared" si="21"/>
        <v>666</v>
      </c>
      <c r="S19" s="11">
        <f t="shared" si="22"/>
        <v>45</v>
      </c>
      <c r="T19" s="11">
        <f t="shared" si="12"/>
        <v>0</v>
      </c>
      <c r="U19" s="11">
        <f t="shared" si="12"/>
        <v>0</v>
      </c>
      <c r="V19" s="11">
        <f t="shared" si="12"/>
        <v>0</v>
      </c>
      <c r="W19" s="11">
        <f t="shared" si="12"/>
        <v>0</v>
      </c>
      <c r="X19" s="13">
        <f t="shared" si="23"/>
        <v>855</v>
      </c>
      <c r="Y19" s="13">
        <f>O19+T19</f>
        <v>720</v>
      </c>
      <c r="Z19" s="13">
        <f t="shared" si="13"/>
        <v>666</v>
      </c>
      <c r="AA19" s="13">
        <f t="shared" si="13"/>
        <v>720</v>
      </c>
      <c r="AB19" s="13">
        <f t="shared" si="13"/>
        <v>666</v>
      </c>
      <c r="AD19" s="3">
        <f t="shared" si="24"/>
        <v>3627</v>
      </c>
    </row>
    <row r="20" spans="1:30" x14ac:dyDescent="0.25">
      <c r="A20" s="1" t="s">
        <v>38</v>
      </c>
      <c r="B20" t="s">
        <v>39</v>
      </c>
      <c r="C20" s="2">
        <v>15</v>
      </c>
      <c r="D20" s="5">
        <v>41</v>
      </c>
      <c r="E20" s="5">
        <v>41</v>
      </c>
      <c r="F20" s="5">
        <v>39</v>
      </c>
      <c r="G20" s="5">
        <v>50</v>
      </c>
      <c r="H20" s="5">
        <v>40</v>
      </c>
      <c r="I20" s="7">
        <f t="shared" si="5"/>
        <v>1</v>
      </c>
      <c r="J20" s="7">
        <f t="shared" si="14"/>
        <v>1</v>
      </c>
      <c r="K20" s="7">
        <f t="shared" si="15"/>
        <v>0</v>
      </c>
      <c r="L20" s="7">
        <f t="shared" si="16"/>
        <v>10</v>
      </c>
      <c r="M20" s="7">
        <f t="shared" si="17"/>
        <v>0</v>
      </c>
      <c r="N20" s="9">
        <f t="shared" si="10"/>
        <v>615</v>
      </c>
      <c r="O20" s="9">
        <f t="shared" si="18"/>
        <v>615</v>
      </c>
      <c r="P20" s="9">
        <f t="shared" si="19"/>
        <v>585</v>
      </c>
      <c r="Q20" s="9">
        <f t="shared" si="20"/>
        <v>750</v>
      </c>
      <c r="R20" s="9">
        <f t="shared" si="21"/>
        <v>600</v>
      </c>
      <c r="S20" s="11">
        <f t="shared" si="22"/>
        <v>7.5</v>
      </c>
      <c r="T20" s="11">
        <f t="shared" ref="T20" si="25">0.5*$C20*J20</f>
        <v>7.5</v>
      </c>
      <c r="U20" s="11">
        <f t="shared" ref="U20" si="26">0.5*$C20*K20</f>
        <v>0</v>
      </c>
      <c r="V20" s="11">
        <f>0.5*$C20*L20</f>
        <v>75</v>
      </c>
      <c r="W20" s="11">
        <f t="shared" ref="W20" si="27">0.5*$C20*M20</f>
        <v>0</v>
      </c>
      <c r="X20" s="13">
        <f t="shared" si="23"/>
        <v>622.5</v>
      </c>
      <c r="Y20" s="13">
        <f t="shared" ref="Y20" si="28">O20+T20</f>
        <v>622.5</v>
      </c>
      <c r="Z20" s="13">
        <f t="shared" ref="Z20" si="29">P20+U20</f>
        <v>585</v>
      </c>
      <c r="AA20" s="13">
        <f t="shared" ref="AA20" si="30">Q20+V20</f>
        <v>825</v>
      </c>
      <c r="AB20" s="13">
        <f t="shared" ref="AB20" si="31">R20+W20</f>
        <v>600</v>
      </c>
      <c r="AD20" s="3">
        <f t="shared" si="24"/>
        <v>3255</v>
      </c>
    </row>
    <row r="23" spans="1:30" x14ac:dyDescent="0.25">
      <c r="A23" s="14" t="s">
        <v>40</v>
      </c>
      <c r="B23" s="15"/>
      <c r="C23" s="16">
        <f>MAX(C4:C20)</f>
        <v>20</v>
      </c>
      <c r="D23" s="16">
        <f t="shared" ref="D23:AB23" si="32">MAX(D4:D20)</f>
        <v>45</v>
      </c>
      <c r="E23" s="16">
        <f t="shared" si="32"/>
        <v>52</v>
      </c>
      <c r="F23" s="16">
        <f t="shared" si="32"/>
        <v>51</v>
      </c>
      <c r="G23" s="16">
        <f t="shared" si="32"/>
        <v>50</v>
      </c>
      <c r="H23" s="16">
        <f t="shared" si="32"/>
        <v>44</v>
      </c>
      <c r="I23" s="16">
        <f t="shared" si="32"/>
        <v>5</v>
      </c>
      <c r="J23" s="16">
        <f t="shared" si="32"/>
        <v>12</v>
      </c>
      <c r="K23" s="16">
        <f t="shared" si="32"/>
        <v>11</v>
      </c>
      <c r="L23" s="16">
        <f t="shared" si="32"/>
        <v>10</v>
      </c>
      <c r="M23" s="16">
        <f t="shared" si="32"/>
        <v>4</v>
      </c>
      <c r="N23" s="16">
        <f t="shared" si="32"/>
        <v>810</v>
      </c>
      <c r="O23" s="16">
        <f t="shared" si="32"/>
        <v>884</v>
      </c>
      <c r="P23" s="16">
        <f t="shared" si="32"/>
        <v>1020</v>
      </c>
      <c r="Q23" s="16">
        <f t="shared" si="32"/>
        <v>832.5</v>
      </c>
      <c r="R23" s="16">
        <f t="shared" si="32"/>
        <v>860</v>
      </c>
      <c r="S23" s="16">
        <f t="shared" si="32"/>
        <v>45</v>
      </c>
      <c r="T23" s="16">
        <f t="shared" si="32"/>
        <v>102</v>
      </c>
      <c r="U23" s="16">
        <f t="shared" si="32"/>
        <v>110</v>
      </c>
      <c r="V23" s="16">
        <f t="shared" si="32"/>
        <v>75</v>
      </c>
      <c r="W23" s="16">
        <f t="shared" si="32"/>
        <v>30</v>
      </c>
      <c r="X23" s="16">
        <f t="shared" si="32"/>
        <v>855</v>
      </c>
      <c r="Y23" s="16">
        <f t="shared" si="32"/>
        <v>986</v>
      </c>
      <c r="Z23" s="16">
        <f t="shared" si="32"/>
        <v>1130</v>
      </c>
      <c r="AA23" s="16">
        <f t="shared" si="32"/>
        <v>878.75</v>
      </c>
      <c r="AB23" s="16">
        <f t="shared" si="32"/>
        <v>890</v>
      </c>
      <c r="AC23" s="15"/>
      <c r="AD23" s="16">
        <f t="shared" ref="AD23" si="33">MAX(AD4:AD20)</f>
        <v>4450</v>
      </c>
    </row>
    <row r="24" spans="1:30" x14ac:dyDescent="0.25">
      <c r="A24" s="14" t="s">
        <v>41</v>
      </c>
      <c r="B24" s="15"/>
      <c r="C24" s="16">
        <f>MIN(C4:C20)</f>
        <v>10</v>
      </c>
      <c r="D24" s="16">
        <f t="shared" ref="D24:AB24" si="34">MIN(D4:D20)</f>
        <v>35</v>
      </c>
      <c r="E24" s="16">
        <f t="shared" si="34"/>
        <v>33</v>
      </c>
      <c r="F24" s="16">
        <f t="shared" si="34"/>
        <v>30</v>
      </c>
      <c r="G24" s="16">
        <f t="shared" si="34"/>
        <v>32</v>
      </c>
      <c r="H24" s="16">
        <f t="shared" si="34"/>
        <v>32</v>
      </c>
      <c r="I24" s="16">
        <f t="shared" si="34"/>
        <v>0</v>
      </c>
      <c r="J24" s="16">
        <f t="shared" si="34"/>
        <v>0</v>
      </c>
      <c r="K24" s="16">
        <f t="shared" si="34"/>
        <v>0</v>
      </c>
      <c r="L24" s="16">
        <f t="shared" si="34"/>
        <v>0</v>
      </c>
      <c r="M24" s="16">
        <f t="shared" si="34"/>
        <v>0</v>
      </c>
      <c r="N24" s="16">
        <f t="shared" si="34"/>
        <v>390</v>
      </c>
      <c r="O24" s="16">
        <f t="shared" si="34"/>
        <v>330</v>
      </c>
      <c r="P24" s="16">
        <f t="shared" si="34"/>
        <v>372</v>
      </c>
      <c r="Q24" s="16">
        <f t="shared" si="34"/>
        <v>350</v>
      </c>
      <c r="R24" s="16">
        <f t="shared" si="34"/>
        <v>352</v>
      </c>
      <c r="S24" s="16">
        <f t="shared" si="34"/>
        <v>0</v>
      </c>
      <c r="T24" s="16">
        <f t="shared" si="34"/>
        <v>0</v>
      </c>
      <c r="U24" s="16">
        <f t="shared" si="34"/>
        <v>0</v>
      </c>
      <c r="V24" s="16">
        <f t="shared" si="34"/>
        <v>0</v>
      </c>
      <c r="W24" s="16">
        <f t="shared" si="34"/>
        <v>0</v>
      </c>
      <c r="X24" s="16">
        <f t="shared" si="34"/>
        <v>390</v>
      </c>
      <c r="Y24" s="16">
        <f t="shared" si="34"/>
        <v>330</v>
      </c>
      <c r="Z24" s="16">
        <f t="shared" si="34"/>
        <v>372</v>
      </c>
      <c r="AA24" s="16">
        <f t="shared" si="34"/>
        <v>350</v>
      </c>
      <c r="AB24" s="16">
        <f t="shared" si="34"/>
        <v>352</v>
      </c>
      <c r="AC24" s="15"/>
      <c r="AD24" s="16">
        <f t="shared" ref="AD24" si="35">MIN(AD4:AD20)</f>
        <v>1875</v>
      </c>
    </row>
    <row r="25" spans="1:30" x14ac:dyDescent="0.25">
      <c r="A25" s="14" t="s">
        <v>42</v>
      </c>
      <c r="B25" s="15"/>
      <c r="C25" s="16">
        <f>AVERAGE(C4:C20)</f>
        <v>14.470588235294118</v>
      </c>
      <c r="D25" s="16">
        <f t="shared" ref="D25:AB25" si="36">AVERAGE(D4:D20)</f>
        <v>39.764705882352942</v>
      </c>
      <c r="E25" s="16">
        <f t="shared" si="36"/>
        <v>41.235294117647058</v>
      </c>
      <c r="F25" s="16">
        <f t="shared" si="36"/>
        <v>40.352941176470587</v>
      </c>
      <c r="G25" s="16">
        <f t="shared" si="36"/>
        <v>39.588235294117645</v>
      </c>
      <c r="H25" s="16">
        <f t="shared" si="36"/>
        <v>39.470588235294116</v>
      </c>
      <c r="I25" s="16">
        <f t="shared" si="36"/>
        <v>0.70588235294117652</v>
      </c>
      <c r="J25" s="16">
        <f t="shared" si="36"/>
        <v>2.1764705882352939</v>
      </c>
      <c r="K25" s="16">
        <f t="shared" si="36"/>
        <v>2.3529411764705883</v>
      </c>
      <c r="L25" s="16">
        <f t="shared" si="36"/>
        <v>1.2941176470588236</v>
      </c>
      <c r="M25" s="16">
        <f t="shared" si="36"/>
        <v>0.94117647058823528</v>
      </c>
      <c r="N25" s="16">
        <f t="shared" si="36"/>
        <v>578.29411764705878</v>
      </c>
      <c r="O25" s="16">
        <f t="shared" si="36"/>
        <v>599.73529411764707</v>
      </c>
      <c r="P25" s="16">
        <f t="shared" si="36"/>
        <v>585.11764705882354</v>
      </c>
      <c r="Q25" s="16">
        <f t="shared" si="36"/>
        <v>575.32352941176475</v>
      </c>
      <c r="R25" s="16">
        <f t="shared" si="36"/>
        <v>572.17647058823525</v>
      </c>
      <c r="S25" s="16">
        <f t="shared" si="36"/>
        <v>5.8382352941176467</v>
      </c>
      <c r="T25" s="16">
        <f t="shared" si="36"/>
        <v>16.235294117647058</v>
      </c>
      <c r="U25" s="16">
        <f t="shared" si="36"/>
        <v>17.941176470588236</v>
      </c>
      <c r="V25" s="16">
        <f t="shared" si="36"/>
        <v>10.279411764705882</v>
      </c>
      <c r="W25" s="16">
        <f t="shared" si="36"/>
        <v>6.5294117647058822</v>
      </c>
      <c r="X25" s="16">
        <f t="shared" si="36"/>
        <v>584.13235294117646</v>
      </c>
      <c r="Y25" s="16">
        <f t="shared" si="36"/>
        <v>615.97058823529414</v>
      </c>
      <c r="Z25" s="16">
        <f t="shared" si="36"/>
        <v>603.05882352941171</v>
      </c>
      <c r="AA25" s="16">
        <f t="shared" si="36"/>
        <v>585.60294117647061</v>
      </c>
      <c r="AB25" s="16">
        <f t="shared" si="36"/>
        <v>578.70588235294122</v>
      </c>
      <c r="AC25" s="15"/>
      <c r="AD25" s="16">
        <f t="shared" ref="AD25" si="37">AVERAGE(AD4:AD20)</f>
        <v>2967.4705882352941</v>
      </c>
    </row>
    <row r="26" spans="1:30" x14ac:dyDescent="0.25">
      <c r="A26" s="14" t="s">
        <v>43</v>
      </c>
      <c r="B26" s="15"/>
      <c r="C26" s="16">
        <f>SUM(C4:C20)</f>
        <v>246</v>
      </c>
      <c r="D26" s="16">
        <f t="shared" ref="D26:AB26" si="38">SUM(D4:D20)</f>
        <v>676</v>
      </c>
      <c r="E26" s="16">
        <f t="shared" si="38"/>
        <v>701</v>
      </c>
      <c r="F26" s="16">
        <f t="shared" si="38"/>
        <v>686</v>
      </c>
      <c r="G26" s="16">
        <f t="shared" si="38"/>
        <v>673</v>
      </c>
      <c r="H26" s="16">
        <f t="shared" si="38"/>
        <v>671</v>
      </c>
      <c r="I26" s="16">
        <f t="shared" si="38"/>
        <v>12</v>
      </c>
      <c r="J26" s="16">
        <f t="shared" si="38"/>
        <v>37</v>
      </c>
      <c r="K26" s="16">
        <f t="shared" si="38"/>
        <v>40</v>
      </c>
      <c r="L26" s="16">
        <f t="shared" si="38"/>
        <v>22</v>
      </c>
      <c r="M26" s="16">
        <f t="shared" si="38"/>
        <v>16</v>
      </c>
      <c r="N26" s="16">
        <f t="shared" si="38"/>
        <v>9831</v>
      </c>
      <c r="O26" s="16">
        <f t="shared" si="38"/>
        <v>10195.5</v>
      </c>
      <c r="P26" s="16">
        <f t="shared" si="38"/>
        <v>9947</v>
      </c>
      <c r="Q26" s="16">
        <f t="shared" si="38"/>
        <v>9780.5</v>
      </c>
      <c r="R26" s="16">
        <f t="shared" si="38"/>
        <v>9727</v>
      </c>
      <c r="S26" s="16">
        <f t="shared" si="38"/>
        <v>99.25</v>
      </c>
      <c r="T26" s="16">
        <f t="shared" si="38"/>
        <v>276</v>
      </c>
      <c r="U26" s="16">
        <f t="shared" si="38"/>
        <v>305</v>
      </c>
      <c r="V26" s="16">
        <f t="shared" si="38"/>
        <v>174.75</v>
      </c>
      <c r="W26" s="16">
        <f t="shared" si="38"/>
        <v>111</v>
      </c>
      <c r="X26" s="16">
        <f t="shared" si="38"/>
        <v>9930.25</v>
      </c>
      <c r="Y26" s="16">
        <f t="shared" si="38"/>
        <v>10471.5</v>
      </c>
      <c r="Z26" s="16">
        <f t="shared" si="38"/>
        <v>10252</v>
      </c>
      <c r="AA26" s="16">
        <f t="shared" si="38"/>
        <v>9955.25</v>
      </c>
      <c r="AB26" s="16">
        <f t="shared" si="38"/>
        <v>9838</v>
      </c>
      <c r="AC26" s="15"/>
      <c r="AD26" s="16">
        <f t="shared" ref="AD26" si="39">SUM(AD4:AD20)</f>
        <v>50447</v>
      </c>
    </row>
    <row r="29" spans="1:30" ht="195" x14ac:dyDescent="0.25">
      <c r="A29" s="1" t="s">
        <v>48</v>
      </c>
    </row>
  </sheetData>
  <mergeCells count="1">
    <mergeCell ref="A1:B1"/>
  </mergeCells>
  <pageMargins left="0.7" right="0.7" top="0.75" bottom="0.75" header="0.3" footer="0.3"/>
  <pageSetup orientation="portrait" r:id="rId1"/>
  <ignoredErrors>
    <ignoredError sqref="D23:D2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ragi</dc:creator>
  <cp:lastModifiedBy>omar ragi</cp:lastModifiedBy>
  <dcterms:created xsi:type="dcterms:W3CDTF">2023-03-19T12:43:32Z</dcterms:created>
  <dcterms:modified xsi:type="dcterms:W3CDTF">2023-03-19T17:24:54Z</dcterms:modified>
</cp:coreProperties>
</file>