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UNI VERSIDAD\2024\BLOQUE B\caminos 1\"/>
    </mc:Choice>
  </mc:AlternateContent>
  <bookViews>
    <workbookView xWindow="0" yWindow="0" windowWidth="20490" windowHeight="76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B18" i="2"/>
  <c r="B17" i="2"/>
  <c r="B16" i="2"/>
  <c r="B15" i="2"/>
  <c r="B14" i="2"/>
  <c r="C9" i="2"/>
  <c r="C8" i="2"/>
  <c r="C7" i="2"/>
  <c r="C6" i="2"/>
  <c r="C5" i="2"/>
  <c r="B9" i="2"/>
  <c r="B8" i="2"/>
  <c r="B7" i="2"/>
  <c r="B6" i="2"/>
  <c r="B5" i="2"/>
  <c r="L13" i="1"/>
  <c r="J13" i="1"/>
  <c r="H13" i="1"/>
  <c r="F13" i="1"/>
  <c r="D13" i="1"/>
  <c r="F19" i="1"/>
  <c r="L24" i="1"/>
  <c r="J24" i="1"/>
  <c r="H24" i="1"/>
  <c r="F24" i="1"/>
  <c r="D24" i="1"/>
  <c r="L23" i="1"/>
  <c r="L20" i="1"/>
  <c r="D20" i="1"/>
  <c r="F20" i="1"/>
  <c r="H20" i="1"/>
  <c r="D19" i="1"/>
  <c r="H19" i="1"/>
  <c r="J19" i="1"/>
  <c r="L18" i="1"/>
  <c r="J18" i="1"/>
  <c r="H18" i="1"/>
  <c r="D18" i="1"/>
  <c r="K11" i="1"/>
  <c r="I11" i="1"/>
  <c r="G11" i="1"/>
  <c r="E11" i="1"/>
  <c r="C11" i="1"/>
</calcChain>
</file>

<file path=xl/sharedStrings.xml><?xml version="1.0" encoding="utf-8"?>
<sst xmlns="http://schemas.openxmlformats.org/spreadsheetml/2006/main" count="60" uniqueCount="32">
  <si>
    <t>Metodo de pesos obsolutos</t>
  </si>
  <si>
    <t>Condicion</t>
  </si>
  <si>
    <t>Longitud</t>
  </si>
  <si>
    <t>Terrenos atravesados</t>
  </si>
  <si>
    <t>Tipo de suelo</t>
  </si>
  <si>
    <t>Fallas geologicas</t>
  </si>
  <si>
    <t>Longitud de puentes</t>
  </si>
  <si>
    <t>N° de alcantarillas</t>
  </si>
  <si>
    <t>Costo $</t>
  </si>
  <si>
    <t>Plazo de ejecucion (dias)</t>
  </si>
  <si>
    <t>A3</t>
  </si>
  <si>
    <t>NP</t>
  </si>
  <si>
    <t>Longitud total</t>
  </si>
  <si>
    <t>Pendiente media (%)</t>
  </si>
  <si>
    <t>Pendiente (%)</t>
  </si>
  <si>
    <t>Pendiente maxima (%)</t>
  </si>
  <si>
    <t>Numero de curvas por vuelta</t>
  </si>
  <si>
    <t>Metodo de pesos relativos</t>
  </si>
  <si>
    <t>Ruta 1(Celeste)</t>
  </si>
  <si>
    <t>Ruta (Rosado)</t>
  </si>
  <si>
    <t>Ruta 3(Negro)</t>
  </si>
  <si>
    <t>Ruta 4(Amarillo)</t>
  </si>
  <si>
    <t>Ruta 5(Azul)</t>
  </si>
  <si>
    <t>Peso</t>
  </si>
  <si>
    <t>DESCRIPCION</t>
  </si>
  <si>
    <t>PESO</t>
  </si>
  <si>
    <t>ELECCION</t>
  </si>
  <si>
    <t>METODO DE PESOS ABSOLUTOS</t>
  </si>
  <si>
    <t>RUTA 2 ROSADO</t>
  </si>
  <si>
    <t>Ruta 2 (Rosado)</t>
  </si>
  <si>
    <t>CRITERIOS DE ELECCION</t>
  </si>
  <si>
    <t>RUTA 4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</si>
</sst>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167" fontId="0" fillId="7" borderId="20" xfId="0" applyNumberForma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167" fontId="0" fillId="8" borderId="21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7" fontId="0" fillId="5" borderId="20" xfId="0" applyNumberForma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167" fontId="0" fillId="2" borderId="21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167" fontId="0" fillId="10" borderId="20" xfId="0" applyNumberFormat="1" applyFill="1" applyBorder="1" applyAlignment="1">
      <alignment horizontal="center"/>
    </xf>
    <xf numFmtId="167" fontId="0" fillId="4" borderId="21" xfId="0" applyNumberForma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2" fontId="0" fillId="11" borderId="20" xfId="0" applyNumberFormat="1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167" fontId="2" fillId="3" borderId="21" xfId="0" applyNumberFormat="1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67" fontId="0" fillId="12" borderId="20" xfId="0" applyNumberFormat="1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167" fontId="0" fillId="6" borderId="21" xfId="0" applyNumberFormat="1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5" xfId="0" applyFill="1" applyBorder="1" applyAlignment="1">
      <alignment horizontal="center"/>
    </xf>
    <xf numFmtId="1" fontId="0" fillId="5" borderId="16" xfId="0" applyNumberFormat="1" applyFill="1" applyBorder="1" applyAlignment="1">
      <alignment horizontal="center"/>
    </xf>
    <xf numFmtId="1" fontId="0" fillId="5" borderId="27" xfId="0" applyNumberForma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" fontId="0" fillId="12" borderId="16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0" fontId="0" fillId="9" borderId="11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topLeftCell="B2" workbookViewId="0">
      <selection activeCell="I20" sqref="I20"/>
    </sheetView>
  </sheetViews>
  <sheetFormatPr baseColWidth="10" defaultRowHeight="14.25"/>
  <cols>
    <col min="2" max="2" width="28.25" customWidth="1"/>
    <col min="3" max="4" width="13.25" style="1" customWidth="1"/>
    <col min="5" max="5" width="14.5" style="1" customWidth="1"/>
    <col min="6" max="8" width="13.25" style="1" customWidth="1"/>
    <col min="9" max="10" width="13.625" style="1" customWidth="1"/>
    <col min="11" max="13" width="13.25" style="1" customWidth="1"/>
  </cols>
  <sheetData>
    <row r="1" spans="2:12" ht="15" thickBot="1"/>
    <row r="2" spans="2:12" ht="15.75" thickBot="1">
      <c r="B2" s="5" t="s">
        <v>0</v>
      </c>
      <c r="C2" s="6"/>
      <c r="D2" s="6"/>
      <c r="E2" s="6"/>
      <c r="F2" s="6"/>
      <c r="G2" s="6"/>
      <c r="H2" s="6"/>
      <c r="I2" s="6"/>
      <c r="J2" s="74"/>
      <c r="K2" s="6"/>
      <c r="L2" s="7"/>
    </row>
    <row r="3" spans="2:12">
      <c r="B3" s="16" t="s">
        <v>1</v>
      </c>
      <c r="C3" s="43" t="s">
        <v>18</v>
      </c>
      <c r="D3" s="47" t="s">
        <v>23</v>
      </c>
      <c r="E3" s="51" t="s">
        <v>29</v>
      </c>
      <c r="F3" s="55" t="s">
        <v>23</v>
      </c>
      <c r="G3" s="58" t="s">
        <v>20</v>
      </c>
      <c r="H3" s="59" t="s">
        <v>23</v>
      </c>
      <c r="I3" s="66" t="s">
        <v>21</v>
      </c>
      <c r="J3" s="68" t="s">
        <v>23</v>
      </c>
      <c r="K3" s="67" t="s">
        <v>22</v>
      </c>
      <c r="L3" s="62" t="s">
        <v>23</v>
      </c>
    </row>
    <row r="4" spans="2:12">
      <c r="B4" s="17" t="s">
        <v>2</v>
      </c>
      <c r="C4" s="44">
        <v>1162.47</v>
      </c>
      <c r="D4" s="48">
        <v>4</v>
      </c>
      <c r="E4" s="52">
        <v>931.42</v>
      </c>
      <c r="F4" s="56">
        <v>1</v>
      </c>
      <c r="G4" s="53">
        <v>979.14</v>
      </c>
      <c r="H4" s="60">
        <v>2</v>
      </c>
      <c r="I4" s="52">
        <v>1005.61</v>
      </c>
      <c r="J4" s="69">
        <v>3</v>
      </c>
      <c r="K4" s="52">
        <v>1959.22</v>
      </c>
      <c r="L4" s="63">
        <v>5</v>
      </c>
    </row>
    <row r="5" spans="2:12">
      <c r="B5" s="17" t="s">
        <v>3</v>
      </c>
      <c r="C5" s="44">
        <v>0</v>
      </c>
      <c r="D5" s="48">
        <v>1</v>
      </c>
      <c r="E5" s="52">
        <v>0</v>
      </c>
      <c r="F5" s="56">
        <v>1</v>
      </c>
      <c r="G5" s="52">
        <v>0</v>
      </c>
      <c r="H5" s="60">
        <v>1</v>
      </c>
      <c r="I5" s="52">
        <v>0</v>
      </c>
      <c r="J5" s="69">
        <v>1</v>
      </c>
      <c r="K5" s="52">
        <v>0</v>
      </c>
      <c r="L5" s="63">
        <v>1</v>
      </c>
    </row>
    <row r="6" spans="2:12">
      <c r="B6" s="17" t="s">
        <v>14</v>
      </c>
      <c r="C6" s="44">
        <v>0.69</v>
      </c>
      <c r="D6" s="48">
        <v>2</v>
      </c>
      <c r="E6" s="52">
        <v>0.86</v>
      </c>
      <c r="F6" s="56">
        <v>5</v>
      </c>
      <c r="G6" s="52">
        <v>0.82</v>
      </c>
      <c r="H6" s="60">
        <v>4</v>
      </c>
      <c r="I6" s="52">
        <v>0.8</v>
      </c>
      <c r="J6" s="69">
        <v>3</v>
      </c>
      <c r="K6" s="52">
        <v>0.41</v>
      </c>
      <c r="L6" s="63">
        <v>1</v>
      </c>
    </row>
    <row r="7" spans="2:12">
      <c r="B7" s="17" t="s">
        <v>4</v>
      </c>
      <c r="C7" s="44" t="s">
        <v>10</v>
      </c>
      <c r="D7" s="48">
        <v>1</v>
      </c>
      <c r="E7" s="52" t="s">
        <v>10</v>
      </c>
      <c r="F7" s="56">
        <v>1</v>
      </c>
      <c r="G7" s="52" t="s">
        <v>10</v>
      </c>
      <c r="H7" s="60">
        <v>1</v>
      </c>
      <c r="I7" s="52" t="s">
        <v>10</v>
      </c>
      <c r="J7" s="69">
        <v>1</v>
      </c>
      <c r="K7" s="52" t="s">
        <v>10</v>
      </c>
      <c r="L7" s="63">
        <v>1</v>
      </c>
    </row>
    <row r="8" spans="2:12">
      <c r="B8" s="17" t="s">
        <v>5</v>
      </c>
      <c r="C8" s="44" t="s">
        <v>11</v>
      </c>
      <c r="D8" s="48">
        <v>1</v>
      </c>
      <c r="E8" s="52" t="s">
        <v>11</v>
      </c>
      <c r="F8" s="56">
        <v>1</v>
      </c>
      <c r="G8" s="52" t="s">
        <v>11</v>
      </c>
      <c r="H8" s="60">
        <v>1</v>
      </c>
      <c r="I8" s="52" t="s">
        <v>11</v>
      </c>
      <c r="J8" s="69">
        <v>1</v>
      </c>
      <c r="K8" s="52" t="s">
        <v>11</v>
      </c>
      <c r="L8" s="63">
        <v>1</v>
      </c>
    </row>
    <row r="9" spans="2:12">
      <c r="B9" s="17" t="s">
        <v>6</v>
      </c>
      <c r="C9" s="44">
        <v>0</v>
      </c>
      <c r="D9" s="48">
        <v>1</v>
      </c>
      <c r="E9" s="52">
        <v>0</v>
      </c>
      <c r="F9" s="56">
        <v>1</v>
      </c>
      <c r="G9" s="52">
        <v>0</v>
      </c>
      <c r="H9" s="60">
        <v>1</v>
      </c>
      <c r="I9" s="52">
        <v>0</v>
      </c>
      <c r="J9" s="69">
        <v>1</v>
      </c>
      <c r="K9" s="52">
        <v>1</v>
      </c>
      <c r="L9" s="63">
        <v>1</v>
      </c>
    </row>
    <row r="10" spans="2:12">
      <c r="B10" s="17" t="s">
        <v>7</v>
      </c>
      <c r="C10" s="44">
        <v>0</v>
      </c>
      <c r="D10" s="48">
        <v>1</v>
      </c>
      <c r="E10" s="52">
        <v>0</v>
      </c>
      <c r="F10" s="56">
        <v>1</v>
      </c>
      <c r="G10" s="52">
        <v>0</v>
      </c>
      <c r="H10" s="60">
        <v>1</v>
      </c>
      <c r="I10" s="52">
        <v>0</v>
      </c>
      <c r="J10" s="69">
        <v>1</v>
      </c>
      <c r="K10" s="52">
        <v>1</v>
      </c>
      <c r="L10" s="63">
        <v>1</v>
      </c>
    </row>
    <row r="11" spans="2:12">
      <c r="B11" s="17" t="s">
        <v>8</v>
      </c>
      <c r="C11" s="45">
        <f>C4*180.36</f>
        <v>209663.08920000002</v>
      </c>
      <c r="D11" s="48">
        <v>4</v>
      </c>
      <c r="E11" s="53">
        <f>E4*180.36</f>
        <v>167990.9112</v>
      </c>
      <c r="F11" s="56">
        <v>1</v>
      </c>
      <c r="G11" s="53">
        <f>G4*180.36</f>
        <v>176597.69040000002</v>
      </c>
      <c r="H11" s="60">
        <v>2</v>
      </c>
      <c r="I11" s="53">
        <f>I4*180.36</f>
        <v>181371.81960000002</v>
      </c>
      <c r="J11" s="69">
        <v>3</v>
      </c>
      <c r="K11" s="53">
        <f>K4*180.36</f>
        <v>353364.9192</v>
      </c>
      <c r="L11" s="63">
        <v>5</v>
      </c>
    </row>
    <row r="12" spans="2:12" ht="15" thickBot="1">
      <c r="B12" s="18" t="s">
        <v>9</v>
      </c>
      <c r="C12" s="46">
        <v>90</v>
      </c>
      <c r="D12" s="49">
        <v>2</v>
      </c>
      <c r="E12" s="54">
        <v>60</v>
      </c>
      <c r="F12" s="57">
        <v>1</v>
      </c>
      <c r="G12" s="54">
        <v>60</v>
      </c>
      <c r="H12" s="61">
        <v>1</v>
      </c>
      <c r="I12" s="54">
        <v>90</v>
      </c>
      <c r="J12" s="69">
        <v>2</v>
      </c>
      <c r="K12" s="54">
        <v>120</v>
      </c>
      <c r="L12" s="64">
        <v>3</v>
      </c>
    </row>
    <row r="13" spans="2:12" ht="15" thickBot="1">
      <c r="C13" s="70"/>
      <c r="D13" s="50">
        <f>SUM(D4:D12)</f>
        <v>17</v>
      </c>
      <c r="E13" s="71"/>
      <c r="F13" s="72">
        <f>SUM(F4:F12)</f>
        <v>13</v>
      </c>
      <c r="G13" s="71"/>
      <c r="H13" s="73">
        <f>SUM(H4:H12)</f>
        <v>14</v>
      </c>
      <c r="I13" s="71"/>
      <c r="J13" s="75">
        <f>SUM(J4:J12)</f>
        <v>16</v>
      </c>
      <c r="K13" s="71"/>
      <c r="L13" s="65">
        <f>SUM(L4:L12)</f>
        <v>19</v>
      </c>
    </row>
    <row r="15" spans="2:12" ht="15" thickBot="1"/>
    <row r="16" spans="2:12" ht="15.75" thickBot="1">
      <c r="B16" s="5" t="s">
        <v>17</v>
      </c>
      <c r="C16" s="6"/>
      <c r="D16" s="6"/>
      <c r="E16" s="6"/>
      <c r="F16" s="6"/>
      <c r="G16" s="6"/>
      <c r="H16" s="6"/>
      <c r="I16" s="6"/>
      <c r="J16" s="6"/>
      <c r="K16" s="6"/>
      <c r="L16" s="7"/>
    </row>
    <row r="17" spans="2:12">
      <c r="B17" s="16" t="s">
        <v>1</v>
      </c>
      <c r="C17" s="12" t="s">
        <v>18</v>
      </c>
      <c r="D17" s="23" t="s">
        <v>23</v>
      </c>
      <c r="E17" s="27" t="s">
        <v>19</v>
      </c>
      <c r="F17" s="28" t="s">
        <v>23</v>
      </c>
      <c r="G17" s="32" t="s">
        <v>20</v>
      </c>
      <c r="H17" s="33" t="s">
        <v>23</v>
      </c>
      <c r="I17" s="37" t="s">
        <v>21</v>
      </c>
      <c r="J17" s="38" t="s">
        <v>23</v>
      </c>
      <c r="K17" s="42" t="s">
        <v>22</v>
      </c>
      <c r="L17" s="13" t="s">
        <v>23</v>
      </c>
    </row>
    <row r="18" spans="2:12">
      <c r="B18" s="17" t="s">
        <v>12</v>
      </c>
      <c r="C18" s="14">
        <v>1162.47</v>
      </c>
      <c r="D18" s="24">
        <f>(C18*F18)/E18</f>
        <v>1.2480620987309701</v>
      </c>
      <c r="E18" s="14">
        <v>931.42</v>
      </c>
      <c r="F18" s="29">
        <v>1</v>
      </c>
      <c r="G18" s="15">
        <v>979.14</v>
      </c>
      <c r="H18" s="34">
        <f>(G18*F18)/E18</f>
        <v>1.0512336003092053</v>
      </c>
      <c r="I18" s="14">
        <v>1005.01</v>
      </c>
      <c r="J18" s="39">
        <f>(I18*F18)/E18</f>
        <v>1.0790083957827834</v>
      </c>
      <c r="K18" s="14">
        <v>1959.22</v>
      </c>
      <c r="L18" s="19">
        <f>(K18*F18)/E18</f>
        <v>2.103476412359623</v>
      </c>
    </row>
    <row r="19" spans="2:12">
      <c r="B19" s="17" t="s">
        <v>13</v>
      </c>
      <c r="C19" s="14">
        <v>0.69</v>
      </c>
      <c r="D19" s="24">
        <f>C19/K19</f>
        <v>1.6829268292682926</v>
      </c>
      <c r="E19" s="14">
        <v>0.86</v>
      </c>
      <c r="F19" s="30">
        <f>E19/K19</f>
        <v>2.0975609756097562</v>
      </c>
      <c r="G19" s="14">
        <v>0.82</v>
      </c>
      <c r="H19" s="35">
        <f>G19/K19</f>
        <v>2</v>
      </c>
      <c r="I19" s="14">
        <v>0.8</v>
      </c>
      <c r="J19" s="39">
        <f>I19/K19</f>
        <v>1.9512195121951221</v>
      </c>
      <c r="K19" s="14">
        <v>0.41</v>
      </c>
      <c r="L19" s="20">
        <v>1</v>
      </c>
    </row>
    <row r="20" spans="2:12">
      <c r="B20" s="17" t="s">
        <v>15</v>
      </c>
      <c r="C20" s="14">
        <v>17.86</v>
      </c>
      <c r="D20" s="24">
        <f>C20/I20</f>
        <v>11.448717948717947</v>
      </c>
      <c r="E20" s="14">
        <v>8.33</v>
      </c>
      <c r="F20" s="30">
        <f>E20/I20</f>
        <v>5.3397435897435894</v>
      </c>
      <c r="G20" s="14">
        <v>47.06</v>
      </c>
      <c r="H20" s="34">
        <f>G20/I20</f>
        <v>30.166666666666668</v>
      </c>
      <c r="I20" s="14">
        <v>1.56</v>
      </c>
      <c r="J20" s="40">
        <v>1</v>
      </c>
      <c r="K20" s="14">
        <v>20.67</v>
      </c>
      <c r="L20" s="20">
        <f>K20/I20</f>
        <v>13.25</v>
      </c>
    </row>
    <row r="21" spans="2:12">
      <c r="B21" s="17" t="s">
        <v>6</v>
      </c>
      <c r="C21" s="14">
        <v>0</v>
      </c>
      <c r="D21" s="25">
        <v>0</v>
      </c>
      <c r="E21" s="14">
        <v>0</v>
      </c>
      <c r="F21" s="29">
        <v>0</v>
      </c>
      <c r="G21" s="14">
        <v>0</v>
      </c>
      <c r="H21" s="35">
        <v>0</v>
      </c>
      <c r="I21" s="14">
        <v>0</v>
      </c>
      <c r="J21" s="40">
        <v>0</v>
      </c>
      <c r="K21" s="14">
        <v>0</v>
      </c>
      <c r="L21" s="20">
        <v>0</v>
      </c>
    </row>
    <row r="22" spans="2:12">
      <c r="B22" s="17" t="s">
        <v>7</v>
      </c>
      <c r="C22" s="14">
        <v>0</v>
      </c>
      <c r="D22" s="25">
        <v>0</v>
      </c>
      <c r="E22" s="14">
        <v>0</v>
      </c>
      <c r="F22" s="29">
        <v>0</v>
      </c>
      <c r="G22" s="14">
        <v>0</v>
      </c>
      <c r="H22" s="35">
        <v>0</v>
      </c>
      <c r="I22" s="14">
        <v>0</v>
      </c>
      <c r="J22" s="40">
        <v>0</v>
      </c>
      <c r="K22" s="14">
        <v>0</v>
      </c>
      <c r="L22" s="20">
        <v>0</v>
      </c>
    </row>
    <row r="23" spans="2:12" ht="15" thickBot="1">
      <c r="B23" s="18" t="s">
        <v>16</v>
      </c>
      <c r="C23" s="14">
        <v>6</v>
      </c>
      <c r="D23" s="25">
        <v>1</v>
      </c>
      <c r="E23" s="14">
        <v>6</v>
      </c>
      <c r="F23" s="29">
        <v>1</v>
      </c>
      <c r="G23" s="14">
        <v>6</v>
      </c>
      <c r="H23" s="35">
        <v>1</v>
      </c>
      <c r="I23" s="14">
        <v>6</v>
      </c>
      <c r="J23" s="40">
        <v>1</v>
      </c>
      <c r="K23" s="14">
        <v>12</v>
      </c>
      <c r="L23" s="20">
        <f>K23/I23</f>
        <v>2</v>
      </c>
    </row>
    <row r="24" spans="2:12" ht="15" thickBot="1">
      <c r="C24" s="21"/>
      <c r="D24" s="26">
        <f>SUM(D18:D23)</f>
        <v>15.37970687671721</v>
      </c>
      <c r="E24" s="21"/>
      <c r="F24" s="31">
        <f>SUM(F18:F23)</f>
        <v>9.4373045653533456</v>
      </c>
      <c r="G24" s="21"/>
      <c r="H24" s="36">
        <f>SUM(H18:H23)</f>
        <v>34.217900266975875</v>
      </c>
      <c r="I24" s="21"/>
      <c r="J24" s="41">
        <f>SUM(J18:J23)</f>
        <v>5.0302279079779053</v>
      </c>
      <c r="K24" s="21"/>
      <c r="L24" s="22">
        <f>SUM(L18:L23)</f>
        <v>18.353476412359623</v>
      </c>
    </row>
  </sheetData>
  <mergeCells count="2">
    <mergeCell ref="B16:L16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tabSelected="1" workbookViewId="0">
      <selection activeCell="F9" sqref="F9"/>
    </sheetView>
  </sheetViews>
  <sheetFormatPr baseColWidth="10" defaultRowHeight="14.25"/>
  <cols>
    <col min="2" max="2" width="24" customWidth="1"/>
  </cols>
  <sheetData>
    <row r="1" spans="2:4" ht="15">
      <c r="B1" s="82" t="s">
        <v>30</v>
      </c>
      <c r="C1" s="82"/>
      <c r="D1" s="82"/>
    </row>
    <row r="2" spans="2:4" ht="15" thickBot="1"/>
    <row r="3" spans="2:4" ht="15.75" thickBot="1">
      <c r="B3" s="76" t="s">
        <v>27</v>
      </c>
      <c r="C3" s="77"/>
      <c r="D3" s="78"/>
    </row>
    <row r="4" spans="2:4" ht="15.75" thickBot="1">
      <c r="B4" s="79" t="s">
        <v>24</v>
      </c>
      <c r="C4" s="80" t="s">
        <v>25</v>
      </c>
      <c r="D4" s="81" t="s">
        <v>26</v>
      </c>
    </row>
    <row r="5" spans="2:4">
      <c r="B5" s="8" t="str">
        <f>Hoja1!C3</f>
        <v>Ruta 1(Celeste)</v>
      </c>
      <c r="C5" s="4">
        <f>Hoja1!D13</f>
        <v>17</v>
      </c>
      <c r="D5" s="85" t="s">
        <v>28</v>
      </c>
    </row>
    <row r="6" spans="2:4">
      <c r="B6" s="9" t="str">
        <f>Hoja1!E3</f>
        <v>Ruta 2 (Rosado)</v>
      </c>
      <c r="C6" s="2">
        <f>Hoja1!F13</f>
        <v>13</v>
      </c>
      <c r="D6" s="86"/>
    </row>
    <row r="7" spans="2:4">
      <c r="B7" s="9" t="str">
        <f>Hoja1!G3</f>
        <v>Ruta 3(Negro)</v>
      </c>
      <c r="C7" s="2">
        <f>Hoja1!H13</f>
        <v>14</v>
      </c>
      <c r="D7" s="86"/>
    </row>
    <row r="8" spans="2:4">
      <c r="B8" s="9" t="str">
        <f>Hoja1!I3</f>
        <v>Ruta 4(Amarillo)</v>
      </c>
      <c r="C8" s="2">
        <f>Hoja1!J13</f>
        <v>16</v>
      </c>
      <c r="D8" s="86"/>
    </row>
    <row r="9" spans="2:4" ht="15" thickBot="1">
      <c r="B9" s="10" t="str">
        <f>Hoja1!K3</f>
        <v>Ruta 5(Azul)</v>
      </c>
      <c r="C9" s="11">
        <f>Hoja1!L13</f>
        <v>19</v>
      </c>
      <c r="D9" s="87"/>
    </row>
    <row r="11" spans="2:4" ht="15" thickBot="1"/>
    <row r="12" spans="2:4" ht="15.75" thickBot="1">
      <c r="B12" s="76" t="s">
        <v>27</v>
      </c>
      <c r="C12" s="77"/>
      <c r="D12" s="78"/>
    </row>
    <row r="13" spans="2:4" ht="15.75" thickBot="1">
      <c r="B13" s="79" t="s">
        <v>24</v>
      </c>
      <c r="C13" s="80" t="s">
        <v>25</v>
      </c>
      <c r="D13" s="81" t="s">
        <v>26</v>
      </c>
    </row>
    <row r="14" spans="2:4">
      <c r="B14" s="8" t="str">
        <f>Hoja1!C17</f>
        <v>Ruta 1(Celeste)</v>
      </c>
      <c r="C14" s="83">
        <f>Hoja1!D24</f>
        <v>15.37970687671721</v>
      </c>
      <c r="D14" s="88" t="s">
        <v>31</v>
      </c>
    </row>
    <row r="15" spans="2:4">
      <c r="B15" s="9" t="str">
        <f>Hoja1!E17</f>
        <v>Ruta (Rosado)</v>
      </c>
      <c r="C15" s="3">
        <f>Hoja1!F24</f>
        <v>9.4373045653533456</v>
      </c>
      <c r="D15" s="89"/>
    </row>
    <row r="16" spans="2:4">
      <c r="B16" s="9" t="str">
        <f>Hoja1!G17</f>
        <v>Ruta 3(Negro)</v>
      </c>
      <c r="C16" s="3">
        <f>Hoja1!H24</f>
        <v>34.217900266975875</v>
      </c>
      <c r="D16" s="89"/>
    </row>
    <row r="17" spans="2:4">
      <c r="B17" s="9" t="str">
        <f>Hoja1!I17</f>
        <v>Ruta 4(Amarillo)</v>
      </c>
      <c r="C17" s="3">
        <f>Hoja1!J24</f>
        <v>5.0302279079779053</v>
      </c>
      <c r="D17" s="89"/>
    </row>
    <row r="18" spans="2:4" ht="15" thickBot="1">
      <c r="B18" s="10" t="str">
        <f>Hoja1!K17</f>
        <v>Ruta 5(Azul)</v>
      </c>
      <c r="C18" s="84">
        <f>Hoja1!L24</f>
        <v>18.353476412359623</v>
      </c>
      <c r="D18" s="90"/>
    </row>
  </sheetData>
  <mergeCells count="5">
    <mergeCell ref="D5:D9"/>
    <mergeCell ref="B3:D3"/>
    <mergeCell ref="B1:D1"/>
    <mergeCell ref="B12:D12"/>
    <mergeCell ref="D14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ROXANA DIAZ CARDENAS</dc:creator>
  <cp:lastModifiedBy>LENOVO</cp:lastModifiedBy>
  <dcterms:created xsi:type="dcterms:W3CDTF">2024-04-18T01:09:14Z</dcterms:created>
  <dcterms:modified xsi:type="dcterms:W3CDTF">2024-06-09T15:42:39Z</dcterms:modified>
</cp:coreProperties>
</file>