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<sst xmlns="http://schemas.openxmlformats.org/spreadsheetml/2006/main" count="1179" uniqueCount="226">
  <si>
    <t>EventID</t>
  </si>
  <si>
    <t>Topic</t>
  </si>
  <si>
    <t>EventName</t>
  </si>
  <si>
    <t>EventDescription</t>
  </si>
  <si>
    <t>Date</t>
  </si>
  <si>
    <t>Authors</t>
  </si>
  <si>
    <t>Registered</t>
  </si>
  <si>
    <t>Agile</t>
  </si>
  <si>
    <t>Agile Analysis and Planning</t>
  </si>
  <si>
    <t>Fundamental Principles and Best Practices for POs and Team Analysts</t>
  </si>
  <si>
    <t>2025-03-12</t>
  </si>
  <si>
    <t>Howard Podeswa</t>
  </si>
  <si>
    <t>CompTIA Security+</t>
  </si>
  <si>
    <t>CompTIA Security+ Certification (SY0-701) Bootcamp</t>
  </si>
  <si>
    <t>Best way to break into the cybersecurity field +AI</t>
  </si>
  <si>
    <t>Dean Bushmiller</t>
  </si>
  <si>
    <t>Goals</t>
  </si>
  <si>
    <t>Getting S.M.A.R.T about Goals</t>
  </si>
  <si>
    <t>Learn the basics of S.M.A.R.T. Goals and How to Use Them for Success</t>
  </si>
  <si>
    <t>Keita Williams</t>
  </si>
  <si>
    <t>Git</t>
  </si>
  <si>
    <t>Git Next Steps</t>
  </si>
  <si>
    <t>Learn Git from the inside out to become a Git expert</t>
  </si>
  <si>
    <t>2025-03-13</t>
  </si>
  <si>
    <t>Raju Gandhi</t>
  </si>
  <si>
    <t>Machine Learning</t>
  </si>
  <si>
    <t>Automated Machine Learning and Deep Learning with Python</t>
  </si>
  <si>
    <t>Use the power of open source Python libraries</t>
  </si>
  <si>
    <t>Stijn Van Hijfte</t>
  </si>
  <si>
    <t>Engineering</t>
  </si>
  <si>
    <t>Using LLMs for Software Engineering</t>
  </si>
  <si>
    <t>Leveraging the application of LLMs for research and implementation</t>
  </si>
  <si>
    <t xml:space="preserve">Chelsea Troy </t>
  </si>
  <si>
    <t>Chatbots</t>
  </si>
  <si>
    <t>Generative AI APIs</t>
  </si>
  <si>
    <t>Use the OpenAI, Gemini, Claude, and Llama APIs to Build GenAI-Enabled Applications</t>
  </si>
  <si>
    <t>Shaun Wassell</t>
  </si>
  <si>
    <t>JavaScript</t>
  </si>
  <si>
    <t>JavaScript Bootcamp</t>
  </si>
  <si>
    <t>Master the fundamental JavaScript skills, opening doors to new possibilities in creative web development</t>
  </si>
  <si>
    <t>Eric T. Freeman Elisabeth Robson</t>
  </si>
  <si>
    <t>Generative AI Artificial Intelligence (AI)</t>
  </si>
  <si>
    <t>Generative AI for Business Analysts in 60 Minutes</t>
  </si>
  <si>
    <t>Learn how GenAI is reshaping the role and how to prepare</t>
  </si>
  <si>
    <t>Angela Wick</t>
  </si>
  <si>
    <t>React</t>
  </si>
  <si>
    <t>AI-Powered Web Applications</t>
  </si>
  <si>
    <t>Build and deploy fully functional AI-powered web applications using the AI SDK</t>
  </si>
  <si>
    <t>Lauro Silva</t>
  </si>
  <si>
    <t>AI Principles</t>
  </si>
  <si>
    <t>Generative AI for Leaders and Managers</t>
  </si>
  <si>
    <t>Use ChatGPT and Claude to help you set goals, delegate, coach, and give feedback</t>
  </si>
  <si>
    <t>Dave McKeown</t>
  </si>
  <si>
    <t>Microservices</t>
  </si>
  <si>
    <t>Building Microservices with Containers, Kubernetes and Istio</t>
  </si>
  <si>
    <t>Learn how to take your container-based microservices to the next level with Kubernetes and Istio</t>
  </si>
  <si>
    <t>2025-03-14</t>
  </si>
  <si>
    <t>Sander van Vugt</t>
  </si>
  <si>
    <t>Terraform</t>
  </si>
  <si>
    <t>Terraform: Getting Started</t>
  </si>
  <si>
    <t>Automating infrastructure</t>
  </si>
  <si>
    <t>Sean P. Kane</t>
  </si>
  <si>
    <t>Building Enterprise Apps with React</t>
  </si>
  <si>
    <t>Best Practices for Managing Complexity in React Applications</t>
  </si>
  <si>
    <t>2025-03-17</t>
  </si>
  <si>
    <t>Andy Olsen</t>
  </si>
  <si>
    <t>Software Architecture</t>
  </si>
  <si>
    <t>Comparing Software Architectures</t>
  </si>
  <si>
    <t>How to evaluate different architecture solutions</t>
  </si>
  <si>
    <t>Jacqui Read</t>
  </si>
  <si>
    <t>Spring</t>
  </si>
  <si>
    <t>Spring and Spring Boot in 3 Weeks</t>
  </si>
  <si>
    <t>Build and monitor powerful server-side systems and web services in Java</t>
  </si>
  <si>
    <t>Ken Kousen</t>
  </si>
  <si>
    <t>Generative AI AI Principles</t>
  </si>
  <si>
    <t>Generative AI for Everyone</t>
  </si>
  <si>
    <t>Understand generative AI applications, benefits, and risks</t>
  </si>
  <si>
    <t>Altaf Rehmani</t>
  </si>
  <si>
    <t>Identity and Access Management (IAM)</t>
  </si>
  <si>
    <t>Identity and Access Management Fundamentals</t>
  </si>
  <si>
    <t>Securing your data for a zero trust environment</t>
  </si>
  <si>
    <t xml:space="preserve">Harpreet Kohli </t>
  </si>
  <si>
    <t>Kubernetes</t>
  </si>
  <si>
    <t>Kubernetes Fundamentals in 2 Weeks—with Interactivity</t>
  </si>
  <si>
    <t>Get started with terms, architecture, containers, microservices, pods, and common resources</t>
  </si>
  <si>
    <t xml:space="preserve">Jonathan Johnson </t>
  </si>
  <si>
    <t>Event-Driven Architecture</t>
  </si>
  <si>
    <t>Event-Driven Architecture and Data Boot Camp</t>
  </si>
  <si>
    <t>Working with streams, data, and generative AI within event-driven architectures</t>
  </si>
  <si>
    <t>Adam Bellemare</t>
  </si>
  <si>
    <t>Memory Improvement / Mental Exercise</t>
  </si>
  <si>
    <t>Fundamentals of Learning: Learn faster and better using neuroscience</t>
  </si>
  <si>
    <t>Learn faster and better using neuroscience</t>
  </si>
  <si>
    <t>Connie Missimer</t>
  </si>
  <si>
    <t>Wireshark</t>
  </si>
  <si>
    <t>Threat Hunting with Wireshark for SecOps</t>
  </si>
  <si>
    <t>Learn to spot suspect traffic</t>
  </si>
  <si>
    <t>Chris Greer</t>
  </si>
  <si>
    <t>Scikit-learn</t>
  </si>
  <si>
    <t>Python Machine Learning with scikit-learn</t>
  </si>
  <si>
    <t>Get started with Machine Learning concepts and techniques in Python</t>
  </si>
  <si>
    <t>2025-03-18</t>
  </si>
  <si>
    <t>Security Operations</t>
  </si>
  <si>
    <t>RAG and AI Applications for Cybersecurity and Networking Professionals</t>
  </si>
  <si>
    <t>A hands-on approach to RAG, Langchain, LangGraph, and LlamaIndex and AI applications</t>
  </si>
  <si>
    <t>Omar Santos</t>
  </si>
  <si>
    <t>Ansible</t>
  </si>
  <si>
    <t>Fundamentals of Ansible</t>
  </si>
  <si>
    <t>Learn the essentials of configuration as code</t>
  </si>
  <si>
    <t>GPT</t>
  </si>
  <si>
    <t>ChatGPT for Software Engineers</t>
  </si>
  <si>
    <t>How to 10X your productivity with generative AI</t>
  </si>
  <si>
    <t>Sergio Pereira</t>
  </si>
  <si>
    <t>Professional Communication</t>
  </si>
  <si>
    <t>Leadership Communication Skills for Managers</t>
  </si>
  <si>
    <t>Learn how to best support, respond to, persuade, and inspire your team</t>
  </si>
  <si>
    <t>Curtis Newbold</t>
  </si>
  <si>
    <t>Python</t>
  </si>
  <si>
    <t>Write Python Code with ChatGPT and Claude</t>
  </si>
  <si>
    <t>Generating code and troubleshooting with LLMs</t>
  </si>
  <si>
    <t>Trey Hunner</t>
  </si>
  <si>
    <t>Artificial Intelligence (AI)</t>
  </si>
  <si>
    <t>Bias and Fairness in Data and AI</t>
  </si>
  <si>
    <t>Mitigating bias in data and AI systems from collection to application</t>
  </si>
  <si>
    <t>David Tarrant</t>
  </si>
  <si>
    <t>Large Language Models (LLMs)</t>
  </si>
  <si>
    <t>How LLMs Work</t>
  </si>
  <si>
    <t>Demystify how word embeddings power generative AI and LLMs like ChatGPT</t>
  </si>
  <si>
    <t>Kate Harwood</t>
  </si>
  <si>
    <t>JUnit Java</t>
  </si>
  <si>
    <t>Modern Java Testing with JUnit 5 and AssertJ</t>
  </si>
  <si>
    <t>Leveraging Java’s functional features with parameterization, conditional execution, and filtering</t>
  </si>
  <si>
    <t>2025-03-19</t>
  </si>
  <si>
    <t>Project Management</t>
  </si>
  <si>
    <t>ChatGPT for Project Management</t>
  </si>
  <si>
    <t>Essential prompting techniques to accelerate project success</t>
  </si>
  <si>
    <t>David Griffiths</t>
  </si>
  <si>
    <t>Iterative Architecture by Example</t>
  </si>
  <si>
    <t>Tools to continuously improve your architecture</t>
  </si>
  <si>
    <t>2025-03-20</t>
  </si>
  <si>
    <t>Neal Ford Mark Richards</t>
  </si>
  <si>
    <t>Generative AI</t>
  </si>
  <si>
    <t>Building Simple Web Apps with AI Tools</t>
  </si>
  <si>
    <t>Claude, CursorAI, and JavaScript</t>
  </si>
  <si>
    <t>Lucas Soares</t>
  </si>
  <si>
    <t>Artificial intelligence</t>
  </si>
  <si>
    <t>An overview of AI and machine learning</t>
  </si>
  <si>
    <t>Alex Castrounis</t>
  </si>
  <si>
    <t>Generative AI Prompt Engineering</t>
  </si>
  <si>
    <t>GenAI and LLMs for Product Managers</t>
  </si>
  <si>
    <t>Tools and Frameworks to navigate GenAI throughout the product lifecyle</t>
  </si>
  <si>
    <t>Sudhir Wadhwa</t>
  </si>
  <si>
    <t>Prompt Engineering</t>
  </si>
  <si>
    <t>Prompting Bootcamp</t>
  </si>
  <si>
    <t>Crafting Content with Generative AI</t>
  </si>
  <si>
    <t>2025-03-25</t>
  </si>
  <si>
    <t>Sarah Tamsin Mike Taylor</t>
  </si>
  <si>
    <t>Perfecting Your ChatGPT Prompts</t>
  </si>
  <si>
    <t>Your Guide to Practical, Straightforward Prompt-Writing for Generative AI</t>
  </si>
  <si>
    <t>2025-03-27</t>
  </si>
  <si>
    <t>Using Generative AI to Land Your Next Job</t>
  </si>
  <si>
    <t>Improve your search, optimize your resume, and practice for the interview</t>
  </si>
  <si>
    <t>2025-04-01</t>
  </si>
  <si>
    <t>Ben Gold</t>
  </si>
  <si>
    <t>Python in 5 Weeks: Python Programming for Beginners—with Interactivity</t>
  </si>
  <si>
    <t>Python programming for beginners</t>
  </si>
  <si>
    <t>Reuven M. Lerner</t>
  </si>
  <si>
    <t>Personal Productivity</t>
  </si>
  <si>
    <t>Using Generative AI to Boost Your Personal Productivity</t>
  </si>
  <si>
    <t>Get more done each day with the help of AI</t>
  </si>
  <si>
    <t>2025-04-02</t>
  </si>
  <si>
    <t>Product Management</t>
  </si>
  <si>
    <t>Introduction to Technical Product Management</t>
  </si>
  <si>
    <t>Concepts, tools, and frameworks to master the product lifecycle</t>
  </si>
  <si>
    <t>Marily Nika</t>
  </si>
  <si>
    <t>Prompt Engineering for Generating AI Art and Text</t>
  </si>
  <si>
    <t>Nontechnical training on AI tools like Midjourney and ChatGPT, and others</t>
  </si>
  <si>
    <t>2025-04-03</t>
  </si>
  <si>
    <t>Mike Taylor</t>
  </si>
  <si>
    <t>Generative AI Project Management</t>
  </si>
  <si>
    <t>Generative AI for Project Management</t>
  </si>
  <si>
    <t>An Introduction to Key Use Cases and Tools</t>
  </si>
  <si>
    <t>2025-04-04</t>
  </si>
  <si>
    <t>Samuel Parri</t>
  </si>
  <si>
    <t>Large Language Models (LLMs) MLOps</t>
  </si>
  <si>
    <t>Choosing the Right LLM</t>
  </si>
  <si>
    <t>How to select, train, and apply state-of-the-art LLMs to real-world business use cases</t>
  </si>
  <si>
    <t>Ed Donner</t>
  </si>
  <si>
    <t>Microsoft 365</t>
  </si>
  <si>
    <t>Copilot for Microsoft 365</t>
  </si>
  <si>
    <t>Work smarter with generative AI in Word, Excel, PowerPoint, Outlook, and Teams</t>
  </si>
  <si>
    <t>2025-04-07</t>
  </si>
  <si>
    <t xml:space="preserve">Sujatha Das </t>
  </si>
  <si>
    <t>Product Design</t>
  </si>
  <si>
    <t>Product Design with GenAI</t>
  </si>
  <si>
    <t>Leverage GenAI at every stage of your product design workflow</t>
  </si>
  <si>
    <t>Benjamin Dehant</t>
  </si>
  <si>
    <t>SQL</t>
  </si>
  <si>
    <t>SQL Next Steps: Optimization</t>
  </si>
  <si>
    <t>Getting the most out of your database</t>
  </si>
  <si>
    <t>Haki Benita</t>
  </si>
  <si>
    <t>2025-04-08</t>
  </si>
  <si>
    <t>ChatGPT to Improve Your Writing</t>
  </si>
  <si>
    <t>Tips and Tricks for Technical and Business Writers</t>
  </si>
  <si>
    <t>Writing Effective Prompts for ChatGPT</t>
  </si>
  <si>
    <t>Crafting engaging and productive ChatGPT prompts</t>
  </si>
  <si>
    <t>2025-04-10</t>
  </si>
  <si>
    <t>Sarah Tamsin</t>
  </si>
  <si>
    <t>Robotics</t>
  </si>
  <si>
    <t>Cursor for Software Engineers</t>
  </si>
  <si>
    <t>How to boost your productivity with generative AI</t>
  </si>
  <si>
    <t>Infrastructure &amp; Ops Superstream: AI Infrastructure</t>
  </si>
  <si>
    <t>2025-04-15</t>
  </si>
  <si>
    <t>Sam Newman</t>
  </si>
  <si>
    <t>2025-04-16</t>
  </si>
  <si>
    <t>Presentation Skills</t>
  </si>
  <si>
    <t>Generative AI for Presentations</t>
  </si>
  <si>
    <t>Use ChatGPT, Gemini, and Copilot to create better outlines, scripts, and slides</t>
  </si>
  <si>
    <t>2025-04-17</t>
  </si>
  <si>
    <t>2025-04-29</t>
  </si>
  <si>
    <t>Software Architecture Superstream: Communicating Software Architecture</t>
  </si>
  <si>
    <t>Transforming technical vision into business momentum</t>
  </si>
  <si>
    <t>Neal Ford</t>
  </si>
  <si>
    <t>GenAI Superstream: Generative AI for Data Analysis</t>
  </si>
  <si>
    <t>2025-05-29</t>
  </si>
  <si>
    <t>Alistair Croll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</si>
</sst>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HYPERLINK("learning.oreilly.com/live-events/agile-analysis-and-planning/0636920061988/0642572014247", "0642572014247")</f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b">
        <v>0</v>
      </c>
    </row>
    <row r="3" spans="1:7">
      <c r="A3">
        <f>HYPERLINK("learning.oreilly.com/live-events/comptia-security-certification-sy0-701-bootcamp/0790145080680/0642572010931", "0642572010931")</f>
        <v>0</v>
      </c>
      <c r="B3" t="s">
        <v>12</v>
      </c>
      <c r="C3" t="s">
        <v>13</v>
      </c>
      <c r="D3" t="s">
        <v>14</v>
      </c>
      <c r="E3" t="s">
        <v>10</v>
      </c>
      <c r="F3" t="s">
        <v>15</v>
      </c>
      <c r="G3" t="b">
        <v>0</v>
      </c>
    </row>
    <row r="4" spans="1:7">
      <c r="A4">
        <f>HYPERLINK("learning.oreilly.com/live-events/getting-smart-about-goals/0636920291053/0642572014027", "0642572014027")</f>
        <v>0</v>
      </c>
      <c r="B4" t="s">
        <v>16</v>
      </c>
      <c r="C4" t="s">
        <v>17</v>
      </c>
      <c r="D4" t="s">
        <v>18</v>
      </c>
      <c r="E4" t="s">
        <v>10</v>
      </c>
      <c r="F4" t="s">
        <v>19</v>
      </c>
      <c r="G4" t="b">
        <v>0</v>
      </c>
    </row>
    <row r="5" spans="1:7">
      <c r="A5">
        <f>HYPERLINK("learning.oreilly.com/live-events/git-next-steps/0636920457459/0642572012639", "0642572012639")</f>
        <v>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b">
        <v>0</v>
      </c>
    </row>
    <row r="6" spans="1:7">
      <c r="A6">
        <f>HYPERLINK("learning.oreilly.com/live-events/automated-machine-learning-and-deep-learning-with-python/0636920064090/0642572013767", "0642572013767")</f>
        <v>0</v>
      </c>
      <c r="B6" t="s">
        <v>25</v>
      </c>
      <c r="C6" t="s">
        <v>26</v>
      </c>
      <c r="D6" t="s">
        <v>27</v>
      </c>
      <c r="E6" t="s">
        <v>23</v>
      </c>
      <c r="F6" t="s">
        <v>28</v>
      </c>
      <c r="G6" t="b">
        <v>0</v>
      </c>
    </row>
    <row r="7" spans="1:7">
      <c r="A7">
        <f>HYPERLINK("learning.oreilly.com/live-events/using-llms-for-software-engineering/0790145068817/0642572011134", "0642572011134")</f>
        <v>0</v>
      </c>
      <c r="B7" t="s">
        <v>29</v>
      </c>
      <c r="C7" t="s">
        <v>30</v>
      </c>
      <c r="D7" t="s">
        <v>31</v>
      </c>
      <c r="E7" t="s">
        <v>23</v>
      </c>
      <c r="F7" t="s">
        <v>32</v>
      </c>
      <c r="G7" t="b">
        <v>0</v>
      </c>
    </row>
    <row r="8" spans="1:7">
      <c r="A8">
        <f>HYPERLINK("learning.oreilly.com/live-events/generative-ai-apis/0642572011171/0642572014354", "0642572014354")</f>
        <v>0</v>
      </c>
      <c r="B8" t="s">
        <v>33</v>
      </c>
      <c r="C8" t="s">
        <v>34</v>
      </c>
      <c r="D8" t="s">
        <v>35</v>
      </c>
      <c r="E8" t="s">
        <v>23</v>
      </c>
      <c r="F8" t="s">
        <v>36</v>
      </c>
      <c r="G8" t="b">
        <v>0</v>
      </c>
    </row>
    <row r="9" spans="1:7">
      <c r="A9">
        <f>HYPERLINK("learning.oreilly.com/live-events/javascript-bootcamp/0790145084898/0642572014368", "0642572014368")</f>
        <v>0</v>
      </c>
      <c r="B9" t="s">
        <v>37</v>
      </c>
      <c r="C9" t="s">
        <v>38</v>
      </c>
      <c r="D9" t="s">
        <v>39</v>
      </c>
      <c r="E9" t="s">
        <v>23</v>
      </c>
      <c r="F9" t="s">
        <v>40</v>
      </c>
      <c r="G9" t="b">
        <v>0</v>
      </c>
    </row>
    <row r="10" spans="1:7">
      <c r="A10">
        <f>HYPERLINK("learning.oreilly.com/live-events/generative-ai-for-business-analysts-in-60-minutes/0642572002743/0642572009736", "0642572009736")</f>
        <v>0</v>
      </c>
      <c r="B10" t="s">
        <v>41</v>
      </c>
      <c r="C10" t="s">
        <v>42</v>
      </c>
      <c r="D10" t="s">
        <v>43</v>
      </c>
      <c r="E10" t="s">
        <v>23</v>
      </c>
      <c r="F10" t="s">
        <v>44</v>
      </c>
      <c r="G10" t="b">
        <v>0</v>
      </c>
    </row>
    <row r="11" spans="1:7">
      <c r="A11">
        <f>HYPERLINK("learning.oreilly.com/live-events/ai-powered-web-applications/0642572014610/0642572014609", "0642572014609")</f>
        <v>0</v>
      </c>
      <c r="B11" t="s">
        <v>45</v>
      </c>
      <c r="C11" t="s">
        <v>46</v>
      </c>
      <c r="D11" t="s">
        <v>47</v>
      </c>
      <c r="E11" t="s">
        <v>23</v>
      </c>
      <c r="F11" t="s">
        <v>48</v>
      </c>
      <c r="G11" t="b">
        <v>1</v>
      </c>
    </row>
    <row r="12" spans="1:7">
      <c r="A12">
        <f>HYPERLINK("learning.oreilly.com/live-events/generative-ai-for-leaders-and-managers/0642572010775/0642572010781", "0642572010781")</f>
        <v>0</v>
      </c>
      <c r="B12" t="s">
        <v>49</v>
      </c>
      <c r="C12" t="s">
        <v>50</v>
      </c>
      <c r="D12" t="s">
        <v>51</v>
      </c>
      <c r="E12" t="s">
        <v>23</v>
      </c>
      <c r="F12" t="s">
        <v>52</v>
      </c>
      <c r="G12" t="b">
        <v>0</v>
      </c>
    </row>
    <row r="13" spans="1:7">
      <c r="A13">
        <f>HYPERLINK("learning.oreilly.com/live-events/building-microservices-with-containers-kubernetes-and-istio/0636920408468/0642572014189", "0642572014189")</f>
        <v>0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b">
        <v>0</v>
      </c>
    </row>
    <row r="14" spans="1:7">
      <c r="A14">
        <f>HYPERLINK("learning.oreilly.com/live-events/terraform-getting-started/0636920060088/0642572010441", "0642572010441")</f>
        <v>0</v>
      </c>
      <c r="B14" t="s">
        <v>58</v>
      </c>
      <c r="C14" t="s">
        <v>59</v>
      </c>
      <c r="D14" t="s">
        <v>60</v>
      </c>
      <c r="E14" t="s">
        <v>56</v>
      </c>
      <c r="F14" t="s">
        <v>61</v>
      </c>
      <c r="G14" t="b">
        <v>0</v>
      </c>
    </row>
    <row r="15" spans="1:7">
      <c r="A15">
        <f>HYPERLINK("learning.oreilly.com/live-events/building-enterprise-apps-with-react/0636920064014/0642572014142", "0642572014142")</f>
        <v>0</v>
      </c>
      <c r="B15" t="s">
        <v>45</v>
      </c>
      <c r="C15" t="s">
        <v>62</v>
      </c>
      <c r="D15" t="s">
        <v>63</v>
      </c>
      <c r="E15" t="s">
        <v>64</v>
      </c>
      <c r="F15" t="s">
        <v>65</v>
      </c>
      <c r="G15" t="b">
        <v>0</v>
      </c>
    </row>
    <row r="16" spans="1:7">
      <c r="A16">
        <f>HYPERLINK("learning.oreilly.com/live-events/comparing-software-architectures/0636920055602/0642572012242", "0642572012242")</f>
        <v>0</v>
      </c>
      <c r="B16" t="s">
        <v>66</v>
      </c>
      <c r="C16" t="s">
        <v>67</v>
      </c>
      <c r="D16" t="s">
        <v>68</v>
      </c>
      <c r="E16" t="s">
        <v>64</v>
      </c>
      <c r="F16" t="s">
        <v>69</v>
      </c>
      <c r="G16" t="b">
        <v>0</v>
      </c>
    </row>
    <row r="17" spans="1:7">
      <c r="A17">
        <f>HYPERLINK("learning.oreilly.com/live-events/spring-and-spring-boot-in-3-weeks/0636920055088/0642572014071", "0642572014071")</f>
        <v>0</v>
      </c>
      <c r="B17" t="s">
        <v>70</v>
      </c>
      <c r="C17" t="s">
        <v>71</v>
      </c>
      <c r="D17" t="s">
        <v>72</v>
      </c>
      <c r="E17" t="s">
        <v>64</v>
      </c>
      <c r="F17" t="s">
        <v>73</v>
      </c>
      <c r="G17" t="b">
        <v>0</v>
      </c>
    </row>
    <row r="18" spans="1:7">
      <c r="A18">
        <f>HYPERLINK("learning.oreilly.com/live-events/generative-ai-for-everyone/0636920097025/0642572009299", "0642572009299")</f>
        <v>0</v>
      </c>
      <c r="B18" t="s">
        <v>74</v>
      </c>
      <c r="C18" t="s">
        <v>75</v>
      </c>
      <c r="D18" t="s">
        <v>76</v>
      </c>
      <c r="E18" t="s">
        <v>64</v>
      </c>
      <c r="F18" t="s">
        <v>77</v>
      </c>
      <c r="G18" t="b">
        <v>0</v>
      </c>
    </row>
    <row r="19" spans="1:7">
      <c r="A19">
        <f>HYPERLINK("learning.oreilly.com/live-events/identity-and-access-management-fundamentals/0636920051144/0642572013676", "0642572013676")</f>
        <v>0</v>
      </c>
      <c r="B19" t="s">
        <v>78</v>
      </c>
      <c r="C19" t="s">
        <v>79</v>
      </c>
      <c r="D19" t="s">
        <v>80</v>
      </c>
      <c r="E19" t="s">
        <v>64</v>
      </c>
      <c r="F19" t="s">
        <v>81</v>
      </c>
      <c r="G19" t="b">
        <v>0</v>
      </c>
    </row>
    <row r="20" spans="1:7">
      <c r="A20">
        <f>HYPERLINK("learning.oreilly.com/live-events/kubernetes-fundamentals-in-2-weekswith-interactivity/0642572005386/0642572013993", "0642572013993")</f>
        <v>0</v>
      </c>
      <c r="B20" t="s">
        <v>82</v>
      </c>
      <c r="C20" t="s">
        <v>83</v>
      </c>
      <c r="D20" t="s">
        <v>84</v>
      </c>
      <c r="E20" t="s">
        <v>64</v>
      </c>
      <c r="F20" t="s">
        <v>85</v>
      </c>
      <c r="G20" t="b">
        <v>0</v>
      </c>
    </row>
    <row r="21" spans="1:7">
      <c r="A21">
        <f>HYPERLINK("learning.oreilly.com/live-events/event-driven-architecture-and-data-boot-camp/0642572012410/0642572012409", "0642572012409")</f>
        <v>0</v>
      </c>
      <c r="B21" t="s">
        <v>86</v>
      </c>
      <c r="C21" t="s">
        <v>87</v>
      </c>
      <c r="D21" t="s">
        <v>88</v>
      </c>
      <c r="E21" t="s">
        <v>64</v>
      </c>
      <c r="F21" t="s">
        <v>89</v>
      </c>
      <c r="G21" t="b">
        <v>0</v>
      </c>
    </row>
    <row r="22" spans="1:7">
      <c r="A22">
        <f>HYPERLINK("learning.oreilly.com/live-events/fundamentals-of-learning-learn-faster-and-better-using-neuroscience/0636920064594/0642572014257", "0642572014257")</f>
        <v>0</v>
      </c>
      <c r="B22" t="s">
        <v>90</v>
      </c>
      <c r="C22" t="s">
        <v>91</v>
      </c>
      <c r="D22" t="s">
        <v>92</v>
      </c>
      <c r="E22" t="s">
        <v>64</v>
      </c>
      <c r="F22" t="s">
        <v>93</v>
      </c>
      <c r="G22" t="b">
        <v>0</v>
      </c>
    </row>
    <row r="23" spans="1:7">
      <c r="A23">
        <f>HYPERLINK("learning.oreilly.com/live-events/threat-hunting-with-wireshark-for-secops/0636920087438/0642572014285", "0642572014285")</f>
        <v>0</v>
      </c>
      <c r="B23" t="s">
        <v>94</v>
      </c>
      <c r="C23" t="s">
        <v>95</v>
      </c>
      <c r="D23" t="s">
        <v>96</v>
      </c>
      <c r="E23" t="s">
        <v>64</v>
      </c>
      <c r="F23" t="s">
        <v>97</v>
      </c>
      <c r="G23" t="b">
        <v>0</v>
      </c>
    </row>
    <row r="24" spans="1:7">
      <c r="A24">
        <f>HYPERLINK("learning.oreilly.com/live-events/python-machine-learning-with-scikit-learn/0642572008419/0642572014146", "0642572014146")</f>
        <v>0</v>
      </c>
      <c r="B24" t="s">
        <v>98</v>
      </c>
      <c r="C24" t="s">
        <v>99</v>
      </c>
      <c r="D24" t="s">
        <v>100</v>
      </c>
      <c r="E24" t="s">
        <v>101</v>
      </c>
      <c r="F24" t="s">
        <v>65</v>
      </c>
      <c r="G24" t="b">
        <v>0</v>
      </c>
    </row>
    <row r="25" spans="1:7">
      <c r="A25">
        <f>HYPERLINK("learning.oreilly.com/live-events/rag-and-ai-applications-for-cybersecurity-and-networking-professionals/0642572008474/0642572014233", "0642572014233")</f>
        <v>0</v>
      </c>
      <c r="B25" t="s">
        <v>102</v>
      </c>
      <c r="C25" t="s">
        <v>103</v>
      </c>
      <c r="D25" t="s">
        <v>104</v>
      </c>
      <c r="E25" t="s">
        <v>101</v>
      </c>
      <c r="F25" t="s">
        <v>105</v>
      </c>
      <c r="G25" t="b">
        <v>0</v>
      </c>
    </row>
    <row r="26" spans="1:7">
      <c r="A26">
        <f>HYPERLINK("learning.oreilly.com/live-events/fundamentals-of-ansible/0642572000977/0642572012631", "0642572012631")</f>
        <v>0</v>
      </c>
      <c r="B26" t="s">
        <v>106</v>
      </c>
      <c r="C26" t="s">
        <v>107</v>
      </c>
      <c r="D26" t="s">
        <v>108</v>
      </c>
      <c r="E26" t="s">
        <v>101</v>
      </c>
      <c r="F26" t="s">
        <v>24</v>
      </c>
      <c r="G26" t="b">
        <v>0</v>
      </c>
    </row>
    <row r="27" spans="1:7">
      <c r="A27">
        <f>HYPERLINK("learning.oreilly.com/live-events/chatgpt-for-software-engineers/0636920090062/0642572012935", "0642572012935")</f>
        <v>0</v>
      </c>
      <c r="B27" t="s">
        <v>109</v>
      </c>
      <c r="C27" t="s">
        <v>110</v>
      </c>
      <c r="D27" t="s">
        <v>111</v>
      </c>
      <c r="E27" t="s">
        <v>101</v>
      </c>
      <c r="F27" t="s">
        <v>112</v>
      </c>
      <c r="G27" t="b">
        <v>0</v>
      </c>
    </row>
    <row r="28" spans="1:7">
      <c r="A28">
        <f>HYPERLINK("learning.oreilly.com/live-events/leadership-communication-skills-for-managers/0636920054671/0642572011692", "0642572011692")</f>
        <v>0</v>
      </c>
      <c r="B28" t="s">
        <v>113</v>
      </c>
      <c r="C28" t="s">
        <v>114</v>
      </c>
      <c r="D28" t="s">
        <v>115</v>
      </c>
      <c r="E28" t="s">
        <v>101</v>
      </c>
      <c r="F28" t="s">
        <v>116</v>
      </c>
      <c r="G28" t="b">
        <v>0</v>
      </c>
    </row>
    <row r="29" spans="1:7">
      <c r="A29">
        <f>HYPERLINK("learning.oreilly.com/live-events/write-python-code-with-chatgpt-and-claude/0642572013449/0642572013448", "0642572013448")</f>
        <v>0</v>
      </c>
      <c r="B29" t="s">
        <v>117</v>
      </c>
      <c r="C29" t="s">
        <v>118</v>
      </c>
      <c r="D29" t="s">
        <v>119</v>
      </c>
      <c r="E29" t="s">
        <v>101</v>
      </c>
      <c r="F29" t="s">
        <v>120</v>
      </c>
      <c r="G29" t="b">
        <v>0</v>
      </c>
    </row>
    <row r="30" spans="1:7">
      <c r="A30">
        <f>HYPERLINK("learning.oreilly.com/live-events/bias-and-fairness-in-data-and-ai/0642572013881/0642572013880", "0642572013880")</f>
        <v>0</v>
      </c>
      <c r="B30" t="s">
        <v>121</v>
      </c>
      <c r="C30" t="s">
        <v>122</v>
      </c>
      <c r="D30" t="s">
        <v>123</v>
      </c>
      <c r="E30" t="s">
        <v>101</v>
      </c>
      <c r="F30" t="s">
        <v>124</v>
      </c>
      <c r="G30" t="b">
        <v>0</v>
      </c>
    </row>
    <row r="31" spans="1:7">
      <c r="A31">
        <f>HYPERLINK("learning.oreilly.com/live-events/how-llms-work/0790145066962/0642572010489", "0642572010489")</f>
        <v>0</v>
      </c>
      <c r="B31" t="s">
        <v>125</v>
      </c>
      <c r="C31" t="s">
        <v>126</v>
      </c>
      <c r="D31" t="s">
        <v>127</v>
      </c>
      <c r="E31" t="s">
        <v>101</v>
      </c>
      <c r="F31" t="s">
        <v>128</v>
      </c>
      <c r="G31" t="b">
        <v>0</v>
      </c>
    </row>
    <row r="32" spans="1:7">
      <c r="A32">
        <f>HYPERLINK("learning.oreilly.com/live-events/modern-java-testing-with-junit-5-and-assertj/0642572014302/0642572014301", "0642572014301")</f>
        <v>0</v>
      </c>
      <c r="B32" t="s">
        <v>129</v>
      </c>
      <c r="C32" t="s">
        <v>130</v>
      </c>
      <c r="D32" t="s">
        <v>131</v>
      </c>
      <c r="E32" t="s">
        <v>132</v>
      </c>
      <c r="F32" t="s">
        <v>73</v>
      </c>
      <c r="G32" t="b">
        <v>0</v>
      </c>
    </row>
    <row r="33" spans="1:7">
      <c r="A33">
        <f>HYPERLINK("learning.oreilly.com/live-events/chatgpt-for-project-management/0790145085649/0642572009109", "0642572009109")</f>
        <v>0</v>
      </c>
      <c r="B33" t="s">
        <v>133</v>
      </c>
      <c r="C33" t="s">
        <v>134</v>
      </c>
      <c r="D33" t="s">
        <v>135</v>
      </c>
      <c r="E33" t="s">
        <v>132</v>
      </c>
      <c r="F33" t="s">
        <v>136</v>
      </c>
      <c r="G33" t="b">
        <v>0</v>
      </c>
    </row>
    <row r="34" spans="1:7">
      <c r="A34">
        <f>HYPERLINK("learning.oreilly.com/live-events/iterative-architecture-by-example/0790145082232/0642572015138", "0642572015138")</f>
        <v>0</v>
      </c>
      <c r="B34" t="s">
        <v>66</v>
      </c>
      <c r="C34" t="s">
        <v>137</v>
      </c>
      <c r="D34" t="s">
        <v>138</v>
      </c>
      <c r="E34" t="s">
        <v>139</v>
      </c>
      <c r="F34" t="s">
        <v>140</v>
      </c>
      <c r="G34" t="b">
        <v>0</v>
      </c>
    </row>
    <row r="35" spans="1:7">
      <c r="A35">
        <f>HYPERLINK("learning.oreilly.com/live-events/building-simple-web-apps-with-ai-tools/0642572013427/0642572013426", "0642572013426")</f>
        <v>0</v>
      </c>
      <c r="B35" t="s">
        <v>141</v>
      </c>
      <c r="C35" t="s">
        <v>142</v>
      </c>
      <c r="D35" t="s">
        <v>143</v>
      </c>
      <c r="E35" t="s">
        <v>139</v>
      </c>
      <c r="F35" t="s">
        <v>144</v>
      </c>
      <c r="G35" t="b">
        <v>0</v>
      </c>
    </row>
    <row r="36" spans="1:7">
      <c r="A36">
        <f>HYPERLINK("learning.oreilly.com/live-events/artificial-intelligence/0636920054812/0642572011880", "0642572011880")</f>
        <v>0</v>
      </c>
      <c r="B36" t="s">
        <v>25</v>
      </c>
      <c r="C36" t="s">
        <v>145</v>
      </c>
      <c r="D36" t="s">
        <v>146</v>
      </c>
      <c r="E36" t="s">
        <v>139</v>
      </c>
      <c r="F36" t="s">
        <v>147</v>
      </c>
      <c r="G36" t="b">
        <v>0</v>
      </c>
    </row>
    <row r="37" spans="1:7">
      <c r="A37">
        <f>HYPERLINK("learning.oreilly.com/live-events/genai-and-llms-for-product-managers/0636920099564/0642572009539", "0642572009539")</f>
        <v>0</v>
      </c>
      <c r="B37" t="s">
        <v>148</v>
      </c>
      <c r="C37" t="s">
        <v>149</v>
      </c>
      <c r="D37" t="s">
        <v>150</v>
      </c>
      <c r="E37" t="s">
        <v>139</v>
      </c>
      <c r="F37" t="s">
        <v>151</v>
      </c>
      <c r="G37" t="b">
        <v>0</v>
      </c>
    </row>
    <row r="38" spans="1:7">
      <c r="A38">
        <f>HYPERLINK("learning.oreilly.com/live-events/prompting-bootcamp/0636920097098/0642572010296", "0642572010296")</f>
        <v>0</v>
      </c>
      <c r="B38" t="s">
        <v>152</v>
      </c>
      <c r="C38" t="s">
        <v>153</v>
      </c>
      <c r="D38" t="s">
        <v>154</v>
      </c>
      <c r="E38" t="s">
        <v>155</v>
      </c>
      <c r="F38" t="s">
        <v>156</v>
      </c>
      <c r="G38" t="b">
        <v>0</v>
      </c>
    </row>
    <row r="39" spans="1:7">
      <c r="A39">
        <f>HYPERLINK("learning.oreilly.com/live-events/perfecting-your-chatgpt-prompts/0642572007492/0642572010473", "0642572010473")</f>
        <v>0</v>
      </c>
      <c r="B39" t="s">
        <v>109</v>
      </c>
      <c r="C39" t="s">
        <v>157</v>
      </c>
      <c r="D39" t="s">
        <v>158</v>
      </c>
      <c r="E39" t="s">
        <v>159</v>
      </c>
      <c r="F39" t="s">
        <v>36</v>
      </c>
      <c r="G39" t="b">
        <v>0</v>
      </c>
    </row>
    <row r="40" spans="1:7">
      <c r="A40">
        <f>HYPERLINK("learning.oreilly.com/live-events/using-generative-ai-to-land-your-next-job/0790145067802/0642572009510", "0642572009510")</f>
        <v>0</v>
      </c>
      <c r="B40" t="s">
        <v>121</v>
      </c>
      <c r="C40" t="s">
        <v>160</v>
      </c>
      <c r="D40" t="s">
        <v>161</v>
      </c>
      <c r="E40" t="s">
        <v>162</v>
      </c>
      <c r="F40" t="s">
        <v>163</v>
      </c>
      <c r="G40" t="b">
        <v>0</v>
      </c>
    </row>
    <row r="41" spans="1:7">
      <c r="A41">
        <f>HYPERLINK("learning.oreilly.com/live-events/python-in-5-weeks-python-programming-for-beginnerswith-interactivity/0636920054111/0642572011276", "0642572011276")</f>
        <v>0</v>
      </c>
      <c r="B41" t="s">
        <v>117</v>
      </c>
      <c r="C41" t="s">
        <v>164</v>
      </c>
      <c r="D41" t="s">
        <v>165</v>
      </c>
      <c r="E41" t="s">
        <v>162</v>
      </c>
      <c r="F41" t="s">
        <v>166</v>
      </c>
      <c r="G41" t="b">
        <v>0</v>
      </c>
    </row>
    <row r="42" spans="1:7">
      <c r="A42">
        <f>HYPERLINK("learning.oreilly.com/live-events/using-generative-ai-to-boost-your-personal-productivity/0636920099736/0642572009052", "0642572009052")</f>
        <v>0</v>
      </c>
      <c r="B42" t="s">
        <v>167</v>
      </c>
      <c r="C42" t="s">
        <v>168</v>
      </c>
      <c r="D42" t="s">
        <v>169</v>
      </c>
      <c r="E42" t="s">
        <v>170</v>
      </c>
      <c r="F42" t="s">
        <v>136</v>
      </c>
      <c r="G42" t="b">
        <v>0</v>
      </c>
    </row>
    <row r="43" spans="1:7">
      <c r="A43">
        <f>HYPERLINK("learning.oreilly.com/live-events/introduction-to-technical-product-management/0636920385462/0642572015004", "0642572015004")</f>
        <v>0</v>
      </c>
      <c r="B43" t="s">
        <v>171</v>
      </c>
      <c r="C43" t="s">
        <v>172</v>
      </c>
      <c r="D43" t="s">
        <v>173</v>
      </c>
      <c r="E43" t="s">
        <v>170</v>
      </c>
      <c r="F43" t="s">
        <v>174</v>
      </c>
      <c r="G43" t="b">
        <v>0</v>
      </c>
    </row>
    <row r="44" spans="1:7">
      <c r="A44">
        <f>HYPERLINK("learning.oreilly.com/live-events/prompt-engineering-for-generating-ai-art-and-text/0636920084340/0642572009579", "0642572009579")</f>
        <v>0</v>
      </c>
      <c r="B44" t="s">
        <v>152</v>
      </c>
      <c r="C44" t="s">
        <v>175</v>
      </c>
      <c r="D44" t="s">
        <v>176</v>
      </c>
      <c r="E44" t="s">
        <v>177</v>
      </c>
      <c r="F44" t="s">
        <v>178</v>
      </c>
      <c r="G44" t="b">
        <v>0</v>
      </c>
    </row>
    <row r="45" spans="1:7">
      <c r="A45">
        <f>HYPERLINK("learning.oreilly.com/live-events/generative-ai-for-project-management/0636920097360/0642572014638", "0642572014638")</f>
        <v>0</v>
      </c>
      <c r="B45" t="s">
        <v>179</v>
      </c>
      <c r="C45" t="s">
        <v>180</v>
      </c>
      <c r="D45" t="s">
        <v>181</v>
      </c>
      <c r="E45" t="s">
        <v>182</v>
      </c>
      <c r="F45" t="s">
        <v>183</v>
      </c>
      <c r="G45" t="b">
        <v>0</v>
      </c>
    </row>
    <row r="46" spans="1:7">
      <c r="A46">
        <f>HYPERLINK("learning.oreilly.com/live-events/choosing-the-right-llm/0642572002832/0642572010497", "0642572010497")</f>
        <v>0</v>
      </c>
      <c r="B46" t="s">
        <v>184</v>
      </c>
      <c r="C46" t="s">
        <v>185</v>
      </c>
      <c r="D46" t="s">
        <v>186</v>
      </c>
      <c r="E46" t="s">
        <v>182</v>
      </c>
      <c r="F46" t="s">
        <v>187</v>
      </c>
      <c r="G46" t="b">
        <v>0</v>
      </c>
    </row>
    <row r="47" spans="1:7">
      <c r="A47">
        <f>HYPERLINK("learning.oreilly.com/live-events/copilot-for-microsoft-365/0642572007490/0642572009991", "0642572009991")</f>
        <v>0</v>
      </c>
      <c r="B47" t="s">
        <v>188</v>
      </c>
      <c r="C47" t="s">
        <v>189</v>
      </c>
      <c r="D47" t="s">
        <v>190</v>
      </c>
      <c r="E47" t="s">
        <v>191</v>
      </c>
      <c r="F47" t="s">
        <v>192</v>
      </c>
      <c r="G47" t="b">
        <v>0</v>
      </c>
    </row>
    <row r="48" spans="1:7">
      <c r="A48">
        <f>HYPERLINK("learning.oreilly.com/live-events/product-design-with-genai/0642572003764/0642572009690", "0642572009690")</f>
        <v>0</v>
      </c>
      <c r="B48" t="s">
        <v>193</v>
      </c>
      <c r="C48" t="s">
        <v>194</v>
      </c>
      <c r="D48" t="s">
        <v>195</v>
      </c>
      <c r="E48" t="s">
        <v>191</v>
      </c>
      <c r="F48" t="s">
        <v>196</v>
      </c>
      <c r="G48" t="b">
        <v>0</v>
      </c>
    </row>
    <row r="49" spans="1:7">
      <c r="A49">
        <f>HYPERLINK("learning.oreilly.com/live-events/sql-next-steps-optimization/0636920378389/0642572015359", "0642572015359")</f>
        <v>0</v>
      </c>
      <c r="B49" t="s">
        <v>197</v>
      </c>
      <c r="C49" t="s">
        <v>198</v>
      </c>
      <c r="D49" t="s">
        <v>199</v>
      </c>
      <c r="E49" t="s">
        <v>191</v>
      </c>
      <c r="F49" t="s">
        <v>200</v>
      </c>
      <c r="G49" t="b">
        <v>0</v>
      </c>
    </row>
    <row r="50" spans="1:7">
      <c r="A50">
        <f>HYPERLINK("learning.oreilly.com/live-events/generative-ai-for-everyone/0636920097025/0642572009303", "0642572009303")</f>
        <v>0</v>
      </c>
      <c r="B50" t="s">
        <v>74</v>
      </c>
      <c r="C50" t="s">
        <v>75</v>
      </c>
      <c r="D50" t="s">
        <v>76</v>
      </c>
      <c r="E50" t="s">
        <v>201</v>
      </c>
      <c r="F50" t="s">
        <v>77</v>
      </c>
      <c r="G50" t="b">
        <v>0</v>
      </c>
    </row>
    <row r="51" spans="1:7">
      <c r="A51">
        <f>HYPERLINK("learning.oreilly.com/live-events/chatgpt-to-improve-your-writing/0636920097362/0642572009092", "0642572009092")</f>
        <v>0</v>
      </c>
      <c r="B51" t="s">
        <v>109</v>
      </c>
      <c r="C51" t="s">
        <v>202</v>
      </c>
      <c r="D51" t="s">
        <v>203</v>
      </c>
      <c r="E51" t="s">
        <v>201</v>
      </c>
      <c r="F51" t="s">
        <v>136</v>
      </c>
      <c r="G51" t="b">
        <v>0</v>
      </c>
    </row>
    <row r="52" spans="1:7">
      <c r="A52">
        <f>HYPERLINK("learning.oreilly.com/live-events/generative-ai-for-business-analysts-in-60-minutes/0642572002743/0642572009740", "0642572009740")</f>
        <v>0</v>
      </c>
      <c r="B52" t="s">
        <v>41</v>
      </c>
      <c r="C52" t="s">
        <v>42</v>
      </c>
      <c r="D52" t="s">
        <v>43</v>
      </c>
      <c r="E52" t="s">
        <v>201</v>
      </c>
      <c r="F52" t="s">
        <v>44</v>
      </c>
      <c r="G52" t="b">
        <v>0</v>
      </c>
    </row>
    <row r="53" spans="1:7">
      <c r="A53">
        <f>HYPERLINK("learning.oreilly.com/live-events/writing-effective-prompts-for-chatgpt/0636920090058/0642572009674", "0642572009674")</f>
        <v>0</v>
      </c>
      <c r="B53" t="s">
        <v>152</v>
      </c>
      <c r="C53" t="s">
        <v>204</v>
      </c>
      <c r="D53" t="s">
        <v>205</v>
      </c>
      <c r="E53" t="s">
        <v>206</v>
      </c>
      <c r="F53" t="s">
        <v>207</v>
      </c>
      <c r="G53" t="b">
        <v>0</v>
      </c>
    </row>
    <row r="54" spans="1:7">
      <c r="A54">
        <f>HYPERLINK("learning.oreilly.com/live-events/cursor-for-software-engineers/0642572012981/0642572014700", "0642572014700")</f>
        <v>0</v>
      </c>
      <c r="B54" t="s">
        <v>208</v>
      </c>
      <c r="C54" t="s">
        <v>209</v>
      </c>
      <c r="D54" t="s">
        <v>210</v>
      </c>
      <c r="E54" t="s">
        <v>206</v>
      </c>
      <c r="F54" t="s">
        <v>112</v>
      </c>
      <c r="G54" t="b">
        <v>0</v>
      </c>
    </row>
    <row r="55" spans="1:7">
      <c r="A55">
        <f>HYPERLINK("learning.oreilly.com/live-events/infrastructure-ops-superstream-ai-infrastructure/0642572013986/0642572013985", "0642572013985")</f>
        <v>0</v>
      </c>
      <c r="B55" t="s">
        <v>141</v>
      </c>
      <c r="C55" t="s">
        <v>211</v>
      </c>
      <c r="E55" t="s">
        <v>212</v>
      </c>
      <c r="F55" t="s">
        <v>213</v>
      </c>
      <c r="G55" t="b">
        <v>0</v>
      </c>
    </row>
    <row r="56" spans="1:7">
      <c r="A56">
        <f>HYPERLINK("learning.oreilly.com/live-events/chatgpt-for-project-management/0790145085649/0642572009114", "0642572009114")</f>
        <v>0</v>
      </c>
      <c r="B56" t="s">
        <v>133</v>
      </c>
      <c r="C56" t="s">
        <v>134</v>
      </c>
      <c r="D56" t="s">
        <v>135</v>
      </c>
      <c r="E56" t="s">
        <v>214</v>
      </c>
      <c r="F56" t="s">
        <v>136</v>
      </c>
      <c r="G56" t="b">
        <v>0</v>
      </c>
    </row>
    <row r="57" spans="1:7">
      <c r="A57">
        <f>HYPERLINK("learning.oreilly.com/live-events/generative-ai-for-presentations/0642572010259/0642572010280", "0642572010280")</f>
        <v>0</v>
      </c>
      <c r="B57" t="s">
        <v>215</v>
      </c>
      <c r="C57" t="s">
        <v>216</v>
      </c>
      <c r="D57" t="s">
        <v>217</v>
      </c>
      <c r="E57" t="s">
        <v>218</v>
      </c>
      <c r="F57" t="s">
        <v>116</v>
      </c>
      <c r="G57" t="b">
        <v>0</v>
      </c>
    </row>
    <row r="58" spans="1:7">
      <c r="A58">
        <f>HYPERLINK("learning.oreilly.com/live-events/prompting-bootcamp/0636920097098/0642572010302", "0642572010302")</f>
        <v>0</v>
      </c>
      <c r="B58" t="s">
        <v>152</v>
      </c>
      <c r="C58" t="s">
        <v>153</v>
      </c>
      <c r="D58" t="s">
        <v>154</v>
      </c>
      <c r="E58" t="s">
        <v>219</v>
      </c>
      <c r="F58" t="s">
        <v>156</v>
      </c>
      <c r="G58" t="b">
        <v>0</v>
      </c>
    </row>
    <row r="59" spans="1:7">
      <c r="A59">
        <f>HYPERLINK("learning.oreilly.com/live-events/software-architecture-superstream-communicating-software-architecture/0642572014524/0642572014523", "0642572014523")</f>
        <v>0</v>
      </c>
      <c r="B59" t="s">
        <v>66</v>
      </c>
      <c r="C59" t="s">
        <v>220</v>
      </c>
      <c r="D59" t="s">
        <v>221</v>
      </c>
      <c r="E59" t="s">
        <v>219</v>
      </c>
      <c r="F59" t="s">
        <v>222</v>
      </c>
      <c r="G59" t="b">
        <v>0</v>
      </c>
    </row>
    <row r="60" spans="1:7">
      <c r="A60">
        <f>HYPERLINK("learning.oreilly.com/live-events/genai-superstream-generative-ai-for-data-analysis/0642572015364/0642572015363", "0642572015363")</f>
        <v>0</v>
      </c>
      <c r="B60" t="s">
        <v>141</v>
      </c>
      <c r="C60" t="s">
        <v>223</v>
      </c>
      <c r="E60" t="s">
        <v>224</v>
      </c>
      <c r="F60" t="s">
        <v>225</v>
      </c>
      <c r="G60" t="b">
        <v>0</v>
      </c>
    </row>
    <row r="61" spans="1:7">
      <c r="A61">
        <f>HYPERLINK("learning.oreilly.com/live-events/agile-analysis-and-planning/0636920061988/0642572014247", "0642572014247")</f>
        <v>0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b">
        <v>0</v>
      </c>
    </row>
    <row r="62" spans="1:7">
      <c r="A62">
        <f>HYPERLINK("learning.oreilly.com/live-events/comptia-security-certification-sy0-701-bootcamp/0790145080680/0642572010931", "0642572010931")</f>
        <v>0</v>
      </c>
      <c r="B62" t="s">
        <v>12</v>
      </c>
      <c r="C62" t="s">
        <v>13</v>
      </c>
      <c r="D62" t="s">
        <v>14</v>
      </c>
      <c r="E62" t="s">
        <v>10</v>
      </c>
      <c r="F62" t="s">
        <v>15</v>
      </c>
      <c r="G62" t="b">
        <v>0</v>
      </c>
    </row>
    <row r="63" spans="1:7">
      <c r="A63">
        <f>HYPERLINK("learning.oreilly.com/live-events/getting-smart-about-goals/0636920291053/0642572014027", "0642572014027")</f>
        <v>0</v>
      </c>
      <c r="B63" t="s">
        <v>16</v>
      </c>
      <c r="C63" t="s">
        <v>17</v>
      </c>
      <c r="D63" t="s">
        <v>18</v>
      </c>
      <c r="E63" t="s">
        <v>10</v>
      </c>
      <c r="F63" t="s">
        <v>19</v>
      </c>
      <c r="G63" t="b">
        <v>0</v>
      </c>
    </row>
    <row r="64" spans="1:7">
      <c r="A64">
        <f>HYPERLINK("learning.oreilly.com/live-events/git-next-steps/0636920457459/0642572012639", "0642572012639")</f>
        <v>0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 t="b">
        <v>0</v>
      </c>
    </row>
    <row r="65" spans="1:7">
      <c r="A65">
        <f>HYPERLINK("learning.oreilly.com/live-events/automated-machine-learning-and-deep-learning-with-python/0636920064090/0642572013767", "0642572013767")</f>
        <v>0</v>
      </c>
      <c r="B65" t="s">
        <v>25</v>
      </c>
      <c r="C65" t="s">
        <v>26</v>
      </c>
      <c r="D65" t="s">
        <v>27</v>
      </c>
      <c r="E65" t="s">
        <v>23</v>
      </c>
      <c r="F65" t="s">
        <v>28</v>
      </c>
      <c r="G65" t="b">
        <v>0</v>
      </c>
    </row>
    <row r="66" spans="1:7">
      <c r="A66">
        <f>HYPERLINK("learning.oreilly.com/live-events/using-llms-for-software-engineering/0790145068817/0642572011134", "0642572011134")</f>
        <v>0</v>
      </c>
      <c r="B66" t="s">
        <v>29</v>
      </c>
      <c r="C66" t="s">
        <v>30</v>
      </c>
      <c r="D66" t="s">
        <v>31</v>
      </c>
      <c r="E66" t="s">
        <v>23</v>
      </c>
      <c r="F66" t="s">
        <v>32</v>
      </c>
      <c r="G66" t="b">
        <v>0</v>
      </c>
    </row>
    <row r="67" spans="1:7">
      <c r="A67">
        <f>HYPERLINK("learning.oreilly.com/live-events/generative-ai-apis/0642572011171/0642572014354", "0642572014354")</f>
        <v>0</v>
      </c>
      <c r="B67" t="s">
        <v>33</v>
      </c>
      <c r="C67" t="s">
        <v>34</v>
      </c>
      <c r="D67" t="s">
        <v>35</v>
      </c>
      <c r="E67" t="s">
        <v>23</v>
      </c>
      <c r="F67" t="s">
        <v>36</v>
      </c>
      <c r="G67" t="b">
        <v>0</v>
      </c>
    </row>
    <row r="68" spans="1:7">
      <c r="A68">
        <f>HYPERLINK("learning.oreilly.com/live-events/javascript-bootcamp/0790145084898/0642572014368", "0642572014368")</f>
        <v>0</v>
      </c>
      <c r="B68" t="s">
        <v>37</v>
      </c>
      <c r="C68" t="s">
        <v>38</v>
      </c>
      <c r="D68" t="s">
        <v>39</v>
      </c>
      <c r="E68" t="s">
        <v>23</v>
      </c>
      <c r="F68" t="s">
        <v>40</v>
      </c>
      <c r="G68" t="b">
        <v>0</v>
      </c>
    </row>
    <row r="69" spans="1:7">
      <c r="A69">
        <f>HYPERLINK("learning.oreilly.com/live-events/generative-ai-for-business-analysts-in-60-minutes/0642572002743/0642572009736", "0642572009736")</f>
        <v>0</v>
      </c>
      <c r="B69" t="s">
        <v>41</v>
      </c>
      <c r="C69" t="s">
        <v>42</v>
      </c>
      <c r="D69" t="s">
        <v>43</v>
      </c>
      <c r="E69" t="s">
        <v>23</v>
      </c>
      <c r="F69" t="s">
        <v>44</v>
      </c>
      <c r="G69" t="b">
        <v>0</v>
      </c>
    </row>
    <row r="70" spans="1:7">
      <c r="A70">
        <f>HYPERLINK("learning.oreilly.com/live-events/ai-powered-web-applications/0642572014610/0642572014609", "0642572014609")</f>
        <v>0</v>
      </c>
      <c r="B70" t="s">
        <v>45</v>
      </c>
      <c r="C70" t="s">
        <v>46</v>
      </c>
      <c r="D70" t="s">
        <v>47</v>
      </c>
      <c r="E70" t="s">
        <v>23</v>
      </c>
      <c r="F70" t="s">
        <v>48</v>
      </c>
      <c r="G70" t="b">
        <v>1</v>
      </c>
    </row>
    <row r="71" spans="1:7">
      <c r="A71">
        <f>HYPERLINK("learning.oreilly.com/live-events/generative-ai-for-leaders-and-managers/0642572010775/0642572010781", "0642572010781")</f>
        <v>0</v>
      </c>
      <c r="B71" t="s">
        <v>49</v>
      </c>
      <c r="C71" t="s">
        <v>50</v>
      </c>
      <c r="D71" t="s">
        <v>51</v>
      </c>
      <c r="E71" t="s">
        <v>23</v>
      </c>
      <c r="F71" t="s">
        <v>52</v>
      </c>
      <c r="G71" t="b">
        <v>0</v>
      </c>
    </row>
    <row r="72" spans="1:7">
      <c r="A72">
        <f>HYPERLINK("learning.oreilly.com/live-events/building-microservices-with-containers-kubernetes-and-istio/0636920408468/0642572014189", "0642572014189")</f>
        <v>0</v>
      </c>
      <c r="B72" t="s">
        <v>53</v>
      </c>
      <c r="C72" t="s">
        <v>54</v>
      </c>
      <c r="D72" t="s">
        <v>55</v>
      </c>
      <c r="E72" t="s">
        <v>56</v>
      </c>
      <c r="F72" t="s">
        <v>57</v>
      </c>
      <c r="G72" t="b">
        <v>0</v>
      </c>
    </row>
    <row r="73" spans="1:7">
      <c r="A73">
        <f>HYPERLINK("learning.oreilly.com/live-events/terraform-getting-started/0636920060088/0642572010441", "0642572010441")</f>
        <v>0</v>
      </c>
      <c r="B73" t="s">
        <v>58</v>
      </c>
      <c r="C73" t="s">
        <v>59</v>
      </c>
      <c r="D73" t="s">
        <v>60</v>
      </c>
      <c r="E73" t="s">
        <v>56</v>
      </c>
      <c r="F73" t="s">
        <v>61</v>
      </c>
      <c r="G73" t="b">
        <v>0</v>
      </c>
    </row>
    <row r="74" spans="1:7">
      <c r="A74">
        <f>HYPERLINK("learning.oreilly.com/live-events/building-enterprise-apps-with-react/0636920064014/0642572014142", "0642572014142")</f>
        <v>0</v>
      </c>
      <c r="B74" t="s">
        <v>45</v>
      </c>
      <c r="C74" t="s">
        <v>62</v>
      </c>
      <c r="D74" t="s">
        <v>63</v>
      </c>
      <c r="E74" t="s">
        <v>64</v>
      </c>
      <c r="F74" t="s">
        <v>65</v>
      </c>
      <c r="G74" t="b">
        <v>0</v>
      </c>
    </row>
    <row r="75" spans="1:7">
      <c r="A75">
        <f>HYPERLINK("learning.oreilly.com/live-events/comparing-software-architectures/0636920055602/0642572012242", "0642572012242")</f>
        <v>0</v>
      </c>
      <c r="B75" t="s">
        <v>66</v>
      </c>
      <c r="C75" t="s">
        <v>67</v>
      </c>
      <c r="D75" t="s">
        <v>68</v>
      </c>
      <c r="E75" t="s">
        <v>64</v>
      </c>
      <c r="F75" t="s">
        <v>69</v>
      </c>
      <c r="G75" t="b">
        <v>0</v>
      </c>
    </row>
    <row r="76" spans="1:7">
      <c r="A76">
        <f>HYPERLINK("learning.oreilly.com/live-events/spring-and-spring-boot-in-3-weeks/0636920055088/0642572014071", "0642572014071")</f>
        <v>0</v>
      </c>
      <c r="B76" t="s">
        <v>70</v>
      </c>
      <c r="C76" t="s">
        <v>71</v>
      </c>
      <c r="D76" t="s">
        <v>72</v>
      </c>
      <c r="E76" t="s">
        <v>64</v>
      </c>
      <c r="F76" t="s">
        <v>73</v>
      </c>
      <c r="G76" t="b">
        <v>0</v>
      </c>
    </row>
    <row r="77" spans="1:7">
      <c r="A77">
        <f>HYPERLINK("learning.oreilly.com/live-events/generative-ai-for-everyone/0636920097025/0642572009299", "0642572009299")</f>
        <v>0</v>
      </c>
      <c r="B77" t="s">
        <v>74</v>
      </c>
      <c r="C77" t="s">
        <v>75</v>
      </c>
      <c r="D77" t="s">
        <v>76</v>
      </c>
      <c r="E77" t="s">
        <v>64</v>
      </c>
      <c r="F77" t="s">
        <v>77</v>
      </c>
      <c r="G77" t="b">
        <v>0</v>
      </c>
    </row>
    <row r="78" spans="1:7">
      <c r="A78">
        <f>HYPERLINK("learning.oreilly.com/live-events/identity-and-access-management-fundamentals/0636920051144/0642572013676", "0642572013676")</f>
        <v>0</v>
      </c>
      <c r="B78" t="s">
        <v>78</v>
      </c>
      <c r="C78" t="s">
        <v>79</v>
      </c>
      <c r="D78" t="s">
        <v>80</v>
      </c>
      <c r="E78" t="s">
        <v>64</v>
      </c>
      <c r="F78" t="s">
        <v>81</v>
      </c>
      <c r="G78" t="b">
        <v>0</v>
      </c>
    </row>
    <row r="79" spans="1:7">
      <c r="A79">
        <f>HYPERLINK("learning.oreilly.com/live-events/kubernetes-fundamentals-in-2-weekswith-interactivity/0642572005386/0642572013993", "0642572013993")</f>
        <v>0</v>
      </c>
      <c r="B79" t="s">
        <v>82</v>
      </c>
      <c r="C79" t="s">
        <v>83</v>
      </c>
      <c r="D79" t="s">
        <v>84</v>
      </c>
      <c r="E79" t="s">
        <v>64</v>
      </c>
      <c r="F79" t="s">
        <v>85</v>
      </c>
      <c r="G79" t="b">
        <v>0</v>
      </c>
    </row>
    <row r="80" spans="1:7">
      <c r="A80">
        <f>HYPERLINK("learning.oreilly.com/live-events/event-driven-architecture-and-data-boot-camp/0642572012410/0642572012409", "0642572012409")</f>
        <v>0</v>
      </c>
      <c r="B80" t="s">
        <v>86</v>
      </c>
      <c r="C80" t="s">
        <v>87</v>
      </c>
      <c r="D80" t="s">
        <v>88</v>
      </c>
      <c r="E80" t="s">
        <v>64</v>
      </c>
      <c r="F80" t="s">
        <v>89</v>
      </c>
      <c r="G80" t="b">
        <v>0</v>
      </c>
    </row>
    <row r="81" spans="1:7">
      <c r="A81">
        <f>HYPERLINK("learning.oreilly.com/live-events/fundamentals-of-learning-learn-faster-and-better-using-neuroscience/0636920064594/0642572014257", "0642572014257")</f>
        <v>0</v>
      </c>
      <c r="B81" t="s">
        <v>90</v>
      </c>
      <c r="C81" t="s">
        <v>91</v>
      </c>
      <c r="D81" t="s">
        <v>92</v>
      </c>
      <c r="E81" t="s">
        <v>64</v>
      </c>
      <c r="F81" t="s">
        <v>93</v>
      </c>
      <c r="G81" t="b">
        <v>0</v>
      </c>
    </row>
    <row r="82" spans="1:7">
      <c r="A82">
        <f>HYPERLINK("learning.oreilly.com/live-events/threat-hunting-with-wireshark-for-secops/0636920087438/0642572014285", "0642572014285")</f>
        <v>0</v>
      </c>
      <c r="B82" t="s">
        <v>94</v>
      </c>
      <c r="C82" t="s">
        <v>95</v>
      </c>
      <c r="D82" t="s">
        <v>96</v>
      </c>
      <c r="E82" t="s">
        <v>64</v>
      </c>
      <c r="F82" t="s">
        <v>97</v>
      </c>
      <c r="G82" t="b">
        <v>0</v>
      </c>
    </row>
    <row r="83" spans="1:7">
      <c r="A83">
        <f>HYPERLINK("learning.oreilly.com/live-events/python-machine-learning-with-scikit-learn/0642572008419/0642572014146", "0642572014146")</f>
        <v>0</v>
      </c>
      <c r="B83" t="s">
        <v>98</v>
      </c>
      <c r="C83" t="s">
        <v>99</v>
      </c>
      <c r="D83" t="s">
        <v>100</v>
      </c>
      <c r="E83" t="s">
        <v>101</v>
      </c>
      <c r="F83" t="s">
        <v>65</v>
      </c>
      <c r="G83" t="b">
        <v>0</v>
      </c>
    </row>
    <row r="84" spans="1:7">
      <c r="A84">
        <f>HYPERLINK("learning.oreilly.com/live-events/rag-and-ai-applications-for-cybersecurity-and-networking-professionals/0642572008474/0642572014233", "0642572014233")</f>
        <v>0</v>
      </c>
      <c r="B84" t="s">
        <v>102</v>
      </c>
      <c r="C84" t="s">
        <v>103</v>
      </c>
      <c r="D84" t="s">
        <v>104</v>
      </c>
      <c r="E84" t="s">
        <v>101</v>
      </c>
      <c r="F84" t="s">
        <v>105</v>
      </c>
      <c r="G84" t="b">
        <v>0</v>
      </c>
    </row>
    <row r="85" spans="1:7">
      <c r="A85">
        <f>HYPERLINK("learning.oreilly.com/live-events/fundamentals-of-ansible/0642572000977/0642572012631", "0642572012631")</f>
        <v>0</v>
      </c>
      <c r="B85" t="s">
        <v>106</v>
      </c>
      <c r="C85" t="s">
        <v>107</v>
      </c>
      <c r="D85" t="s">
        <v>108</v>
      </c>
      <c r="E85" t="s">
        <v>101</v>
      </c>
      <c r="F85" t="s">
        <v>24</v>
      </c>
      <c r="G85" t="b">
        <v>0</v>
      </c>
    </row>
    <row r="86" spans="1:7">
      <c r="A86">
        <f>HYPERLINK("learning.oreilly.com/live-events/chatgpt-for-software-engineers/0636920090062/0642572012935", "0642572012935")</f>
        <v>0</v>
      </c>
      <c r="B86" t="s">
        <v>109</v>
      </c>
      <c r="C86" t="s">
        <v>110</v>
      </c>
      <c r="D86" t="s">
        <v>111</v>
      </c>
      <c r="E86" t="s">
        <v>101</v>
      </c>
      <c r="F86" t="s">
        <v>112</v>
      </c>
      <c r="G86" t="b">
        <v>0</v>
      </c>
    </row>
    <row r="87" spans="1:7">
      <c r="A87">
        <f>HYPERLINK("learning.oreilly.com/live-events/leadership-communication-skills-for-managers/0636920054671/0642572011692", "0642572011692")</f>
        <v>0</v>
      </c>
      <c r="B87" t="s">
        <v>113</v>
      </c>
      <c r="C87" t="s">
        <v>114</v>
      </c>
      <c r="D87" t="s">
        <v>115</v>
      </c>
      <c r="E87" t="s">
        <v>101</v>
      </c>
      <c r="F87" t="s">
        <v>116</v>
      </c>
      <c r="G87" t="b">
        <v>0</v>
      </c>
    </row>
    <row r="88" spans="1:7">
      <c r="A88">
        <f>HYPERLINK("learning.oreilly.com/live-events/write-python-code-with-chatgpt-and-claude/0642572013449/0642572013448", "0642572013448")</f>
        <v>0</v>
      </c>
      <c r="B88" t="s">
        <v>117</v>
      </c>
      <c r="C88" t="s">
        <v>118</v>
      </c>
      <c r="D88" t="s">
        <v>119</v>
      </c>
      <c r="E88" t="s">
        <v>101</v>
      </c>
      <c r="F88" t="s">
        <v>120</v>
      </c>
      <c r="G88" t="b">
        <v>0</v>
      </c>
    </row>
    <row r="89" spans="1:7">
      <c r="A89">
        <f>HYPERLINK("learning.oreilly.com/live-events/bias-and-fairness-in-data-and-ai/0642572013881/0642572013880", "0642572013880")</f>
        <v>0</v>
      </c>
      <c r="B89" t="s">
        <v>121</v>
      </c>
      <c r="C89" t="s">
        <v>122</v>
      </c>
      <c r="D89" t="s">
        <v>123</v>
      </c>
      <c r="E89" t="s">
        <v>101</v>
      </c>
      <c r="F89" t="s">
        <v>124</v>
      </c>
      <c r="G89" t="b">
        <v>0</v>
      </c>
    </row>
    <row r="90" spans="1:7">
      <c r="A90">
        <f>HYPERLINK("learning.oreilly.com/live-events/how-llms-work/0790145066962/0642572010489", "0642572010489")</f>
        <v>0</v>
      </c>
      <c r="B90" t="s">
        <v>125</v>
      </c>
      <c r="C90" t="s">
        <v>126</v>
      </c>
      <c r="D90" t="s">
        <v>127</v>
      </c>
      <c r="E90" t="s">
        <v>101</v>
      </c>
      <c r="F90" t="s">
        <v>128</v>
      </c>
      <c r="G90" t="b">
        <v>0</v>
      </c>
    </row>
    <row r="91" spans="1:7">
      <c r="A91">
        <f>HYPERLINK("learning.oreilly.com/live-events/modern-java-testing-with-junit-5-and-assertj/0642572014302/0642572014301", "0642572014301")</f>
        <v>0</v>
      </c>
      <c r="B91" t="s">
        <v>129</v>
      </c>
      <c r="C91" t="s">
        <v>130</v>
      </c>
      <c r="D91" t="s">
        <v>131</v>
      </c>
      <c r="E91" t="s">
        <v>132</v>
      </c>
      <c r="F91" t="s">
        <v>73</v>
      </c>
      <c r="G91" t="b">
        <v>0</v>
      </c>
    </row>
    <row r="92" spans="1:7">
      <c r="A92">
        <f>HYPERLINK("learning.oreilly.com/live-events/chatgpt-for-project-management/0790145085649/0642572009109", "0642572009109")</f>
        <v>0</v>
      </c>
      <c r="B92" t="s">
        <v>133</v>
      </c>
      <c r="C92" t="s">
        <v>134</v>
      </c>
      <c r="D92" t="s">
        <v>135</v>
      </c>
      <c r="E92" t="s">
        <v>132</v>
      </c>
      <c r="F92" t="s">
        <v>136</v>
      </c>
      <c r="G92" t="b">
        <v>0</v>
      </c>
    </row>
    <row r="93" spans="1:7">
      <c r="A93">
        <f>HYPERLINK("learning.oreilly.com/live-events/iterative-architecture-by-example/0790145082232/0642572015138", "0642572015138")</f>
        <v>0</v>
      </c>
      <c r="B93" t="s">
        <v>66</v>
      </c>
      <c r="C93" t="s">
        <v>137</v>
      </c>
      <c r="D93" t="s">
        <v>138</v>
      </c>
      <c r="E93" t="s">
        <v>139</v>
      </c>
      <c r="F93" t="s">
        <v>140</v>
      </c>
      <c r="G93" t="b">
        <v>0</v>
      </c>
    </row>
    <row r="94" spans="1:7">
      <c r="A94">
        <f>HYPERLINK("learning.oreilly.com/live-events/building-simple-web-apps-with-ai-tools/0642572013427/0642572013426", "0642572013426")</f>
        <v>0</v>
      </c>
      <c r="B94" t="s">
        <v>141</v>
      </c>
      <c r="C94" t="s">
        <v>142</v>
      </c>
      <c r="D94" t="s">
        <v>143</v>
      </c>
      <c r="E94" t="s">
        <v>139</v>
      </c>
      <c r="F94" t="s">
        <v>144</v>
      </c>
      <c r="G94" t="b">
        <v>0</v>
      </c>
    </row>
    <row r="95" spans="1:7">
      <c r="A95">
        <f>HYPERLINK("learning.oreilly.com/live-events/artificial-intelligence/0636920054812/0642572011880", "0642572011880")</f>
        <v>0</v>
      </c>
      <c r="B95" t="s">
        <v>25</v>
      </c>
      <c r="C95" t="s">
        <v>145</v>
      </c>
      <c r="D95" t="s">
        <v>146</v>
      </c>
      <c r="E95" t="s">
        <v>139</v>
      </c>
      <c r="F95" t="s">
        <v>147</v>
      </c>
      <c r="G95" t="b">
        <v>0</v>
      </c>
    </row>
    <row r="96" spans="1:7">
      <c r="A96">
        <f>HYPERLINK("learning.oreilly.com/live-events/genai-and-llms-for-product-managers/0636920099564/0642572009539", "0642572009539")</f>
        <v>0</v>
      </c>
      <c r="B96" t="s">
        <v>148</v>
      </c>
      <c r="C96" t="s">
        <v>149</v>
      </c>
      <c r="D96" t="s">
        <v>150</v>
      </c>
      <c r="E96" t="s">
        <v>139</v>
      </c>
      <c r="F96" t="s">
        <v>151</v>
      </c>
      <c r="G96" t="b">
        <v>0</v>
      </c>
    </row>
    <row r="97" spans="1:7">
      <c r="A97">
        <f>HYPERLINK("learning.oreilly.com/live-events/prompting-bootcamp/0636920097098/0642572010296", "0642572010296")</f>
        <v>0</v>
      </c>
      <c r="B97" t="s">
        <v>152</v>
      </c>
      <c r="C97" t="s">
        <v>153</v>
      </c>
      <c r="D97" t="s">
        <v>154</v>
      </c>
      <c r="E97" t="s">
        <v>155</v>
      </c>
      <c r="F97" t="s">
        <v>156</v>
      </c>
      <c r="G97" t="b">
        <v>0</v>
      </c>
    </row>
    <row r="98" spans="1:7">
      <c r="A98">
        <f>HYPERLINK("learning.oreilly.com/live-events/perfecting-your-chatgpt-prompts/0642572007492/0642572010473", "0642572010473")</f>
        <v>0</v>
      </c>
      <c r="B98" t="s">
        <v>109</v>
      </c>
      <c r="C98" t="s">
        <v>157</v>
      </c>
      <c r="D98" t="s">
        <v>158</v>
      </c>
      <c r="E98" t="s">
        <v>159</v>
      </c>
      <c r="F98" t="s">
        <v>36</v>
      </c>
      <c r="G98" t="b">
        <v>0</v>
      </c>
    </row>
    <row r="99" spans="1:7">
      <c r="A99">
        <f>HYPERLINK("learning.oreilly.com/live-events/using-generative-ai-to-land-your-next-job/0790145067802/0642572009510", "0642572009510")</f>
        <v>0</v>
      </c>
      <c r="B99" t="s">
        <v>121</v>
      </c>
      <c r="C99" t="s">
        <v>160</v>
      </c>
      <c r="D99" t="s">
        <v>161</v>
      </c>
      <c r="E99" t="s">
        <v>162</v>
      </c>
      <c r="F99" t="s">
        <v>163</v>
      </c>
      <c r="G99" t="b">
        <v>0</v>
      </c>
    </row>
    <row r="100" spans="1:7">
      <c r="A100">
        <f>HYPERLINK("learning.oreilly.com/live-events/python-in-5-weeks-python-programming-for-beginnerswith-interactivity/0636920054111/0642572011276", "0642572011276")</f>
        <v>0</v>
      </c>
      <c r="B100" t="s">
        <v>117</v>
      </c>
      <c r="C100" t="s">
        <v>164</v>
      </c>
      <c r="D100" t="s">
        <v>165</v>
      </c>
      <c r="E100" t="s">
        <v>162</v>
      </c>
      <c r="F100" t="s">
        <v>166</v>
      </c>
      <c r="G100" t="b">
        <v>0</v>
      </c>
    </row>
    <row r="101" spans="1:7">
      <c r="A101">
        <f>HYPERLINK("learning.oreilly.com/live-events/using-generative-ai-to-boost-your-personal-productivity/0636920099736/0642572009052", "0642572009052")</f>
        <v>0</v>
      </c>
      <c r="B101" t="s">
        <v>167</v>
      </c>
      <c r="C101" t="s">
        <v>168</v>
      </c>
      <c r="D101" t="s">
        <v>169</v>
      </c>
      <c r="E101" t="s">
        <v>170</v>
      </c>
      <c r="F101" t="s">
        <v>136</v>
      </c>
      <c r="G101" t="b">
        <v>0</v>
      </c>
    </row>
    <row r="102" spans="1:7">
      <c r="A102">
        <f>HYPERLINK("learning.oreilly.com/live-events/introduction-to-technical-product-management/0636920385462/0642572015004", "0642572015004")</f>
        <v>0</v>
      </c>
      <c r="B102" t="s">
        <v>171</v>
      </c>
      <c r="C102" t="s">
        <v>172</v>
      </c>
      <c r="D102" t="s">
        <v>173</v>
      </c>
      <c r="E102" t="s">
        <v>170</v>
      </c>
      <c r="F102" t="s">
        <v>174</v>
      </c>
      <c r="G102" t="b">
        <v>0</v>
      </c>
    </row>
    <row r="103" spans="1:7">
      <c r="A103">
        <f>HYPERLINK("learning.oreilly.com/live-events/prompt-engineering-for-generating-ai-art-and-text/0636920084340/0642572009579", "0642572009579")</f>
        <v>0</v>
      </c>
      <c r="B103" t="s">
        <v>152</v>
      </c>
      <c r="C103" t="s">
        <v>175</v>
      </c>
      <c r="D103" t="s">
        <v>176</v>
      </c>
      <c r="E103" t="s">
        <v>177</v>
      </c>
      <c r="F103" t="s">
        <v>178</v>
      </c>
      <c r="G103" t="b">
        <v>0</v>
      </c>
    </row>
    <row r="104" spans="1:7">
      <c r="A104">
        <f>HYPERLINK("learning.oreilly.com/live-events/generative-ai-for-project-management/0636920097360/0642572014638", "0642572014638")</f>
        <v>0</v>
      </c>
      <c r="B104" t="s">
        <v>179</v>
      </c>
      <c r="C104" t="s">
        <v>180</v>
      </c>
      <c r="D104" t="s">
        <v>181</v>
      </c>
      <c r="E104" t="s">
        <v>182</v>
      </c>
      <c r="F104" t="s">
        <v>183</v>
      </c>
      <c r="G104" t="b">
        <v>0</v>
      </c>
    </row>
    <row r="105" spans="1:7">
      <c r="A105">
        <f>HYPERLINK("learning.oreilly.com/live-events/choosing-the-right-llm/0642572002832/0642572010497", "0642572010497")</f>
        <v>0</v>
      </c>
      <c r="B105" t="s">
        <v>184</v>
      </c>
      <c r="C105" t="s">
        <v>185</v>
      </c>
      <c r="D105" t="s">
        <v>186</v>
      </c>
      <c r="E105" t="s">
        <v>182</v>
      </c>
      <c r="F105" t="s">
        <v>187</v>
      </c>
      <c r="G105" t="b">
        <v>0</v>
      </c>
    </row>
    <row r="106" spans="1:7">
      <c r="A106">
        <f>HYPERLINK("learning.oreilly.com/live-events/copilot-for-microsoft-365/0642572007490/0642572009991", "0642572009991")</f>
        <v>0</v>
      </c>
      <c r="B106" t="s">
        <v>188</v>
      </c>
      <c r="C106" t="s">
        <v>189</v>
      </c>
      <c r="D106" t="s">
        <v>190</v>
      </c>
      <c r="E106" t="s">
        <v>191</v>
      </c>
      <c r="F106" t="s">
        <v>192</v>
      </c>
      <c r="G106" t="b">
        <v>0</v>
      </c>
    </row>
    <row r="107" spans="1:7">
      <c r="A107">
        <f>HYPERLINK("learning.oreilly.com/live-events/product-design-with-genai/0642572003764/0642572009690", "0642572009690")</f>
        <v>0</v>
      </c>
      <c r="B107" t="s">
        <v>193</v>
      </c>
      <c r="C107" t="s">
        <v>194</v>
      </c>
      <c r="D107" t="s">
        <v>195</v>
      </c>
      <c r="E107" t="s">
        <v>191</v>
      </c>
      <c r="F107" t="s">
        <v>196</v>
      </c>
      <c r="G107" t="b">
        <v>0</v>
      </c>
    </row>
    <row r="108" spans="1:7">
      <c r="A108">
        <f>HYPERLINK("learning.oreilly.com/live-events/sql-next-steps-optimization/0636920378389/0642572015359", "0642572015359")</f>
        <v>0</v>
      </c>
      <c r="B108" t="s">
        <v>197</v>
      </c>
      <c r="C108" t="s">
        <v>198</v>
      </c>
      <c r="D108" t="s">
        <v>199</v>
      </c>
      <c r="E108" t="s">
        <v>191</v>
      </c>
      <c r="F108" t="s">
        <v>200</v>
      </c>
      <c r="G108" t="b">
        <v>0</v>
      </c>
    </row>
    <row r="109" spans="1:7">
      <c r="A109">
        <f>HYPERLINK("learning.oreilly.com/live-events/generative-ai-for-everyone/0636920097025/0642572009303", "0642572009303")</f>
        <v>0</v>
      </c>
      <c r="B109" t="s">
        <v>74</v>
      </c>
      <c r="C109" t="s">
        <v>75</v>
      </c>
      <c r="D109" t="s">
        <v>76</v>
      </c>
      <c r="E109" t="s">
        <v>201</v>
      </c>
      <c r="F109" t="s">
        <v>77</v>
      </c>
      <c r="G109" t="b">
        <v>0</v>
      </c>
    </row>
    <row r="110" spans="1:7">
      <c r="A110">
        <f>HYPERLINK("learning.oreilly.com/live-events/chatgpt-to-improve-your-writing/0636920097362/0642572009092", "0642572009092")</f>
        <v>0</v>
      </c>
      <c r="B110" t="s">
        <v>109</v>
      </c>
      <c r="C110" t="s">
        <v>202</v>
      </c>
      <c r="D110" t="s">
        <v>203</v>
      </c>
      <c r="E110" t="s">
        <v>201</v>
      </c>
      <c r="F110" t="s">
        <v>136</v>
      </c>
      <c r="G110" t="b">
        <v>0</v>
      </c>
    </row>
    <row r="111" spans="1:7">
      <c r="A111">
        <f>HYPERLINK("learning.oreilly.com/live-events/generative-ai-for-business-analysts-in-60-minutes/0642572002743/0642572009740", "0642572009740")</f>
        <v>0</v>
      </c>
      <c r="B111" t="s">
        <v>41</v>
      </c>
      <c r="C111" t="s">
        <v>42</v>
      </c>
      <c r="D111" t="s">
        <v>43</v>
      </c>
      <c r="E111" t="s">
        <v>201</v>
      </c>
      <c r="F111" t="s">
        <v>44</v>
      </c>
      <c r="G111" t="b">
        <v>0</v>
      </c>
    </row>
    <row r="112" spans="1:7">
      <c r="A112">
        <f>HYPERLINK("learning.oreilly.com/live-events/writing-effective-prompts-for-chatgpt/0636920090058/0642572009674", "0642572009674")</f>
        <v>0</v>
      </c>
      <c r="B112" t="s">
        <v>152</v>
      </c>
      <c r="C112" t="s">
        <v>204</v>
      </c>
      <c r="D112" t="s">
        <v>205</v>
      </c>
      <c r="E112" t="s">
        <v>206</v>
      </c>
      <c r="F112" t="s">
        <v>207</v>
      </c>
      <c r="G112" t="b">
        <v>0</v>
      </c>
    </row>
    <row r="113" spans="1:7">
      <c r="A113">
        <f>HYPERLINK("learning.oreilly.com/live-events/cursor-for-software-engineers/0642572012981/0642572014700", "0642572014700")</f>
        <v>0</v>
      </c>
      <c r="B113" t="s">
        <v>208</v>
      </c>
      <c r="C113" t="s">
        <v>209</v>
      </c>
      <c r="D113" t="s">
        <v>210</v>
      </c>
      <c r="E113" t="s">
        <v>206</v>
      </c>
      <c r="F113" t="s">
        <v>112</v>
      </c>
      <c r="G113" t="b">
        <v>0</v>
      </c>
    </row>
    <row r="114" spans="1:7">
      <c r="A114">
        <f>HYPERLINK("learning.oreilly.com/live-events/infrastructure-ops-superstream-ai-infrastructure/0642572013986/0642572013985", "0642572013985")</f>
        <v>0</v>
      </c>
      <c r="B114" t="s">
        <v>141</v>
      </c>
      <c r="C114" t="s">
        <v>211</v>
      </c>
      <c r="E114" t="s">
        <v>212</v>
      </c>
      <c r="F114" t="s">
        <v>213</v>
      </c>
      <c r="G114" t="b">
        <v>0</v>
      </c>
    </row>
    <row r="115" spans="1:7">
      <c r="A115">
        <f>HYPERLINK("learning.oreilly.com/live-events/chatgpt-for-project-management/0790145085649/0642572009114", "0642572009114")</f>
        <v>0</v>
      </c>
      <c r="B115" t="s">
        <v>133</v>
      </c>
      <c r="C115" t="s">
        <v>134</v>
      </c>
      <c r="D115" t="s">
        <v>135</v>
      </c>
      <c r="E115" t="s">
        <v>214</v>
      </c>
      <c r="F115" t="s">
        <v>136</v>
      </c>
      <c r="G115" t="b">
        <v>0</v>
      </c>
    </row>
    <row r="116" spans="1:7">
      <c r="A116">
        <f>HYPERLINK("learning.oreilly.com/live-events/generative-ai-for-presentations/0642572010259/0642572010280", "0642572010280")</f>
        <v>0</v>
      </c>
      <c r="B116" t="s">
        <v>215</v>
      </c>
      <c r="C116" t="s">
        <v>216</v>
      </c>
      <c r="D116" t="s">
        <v>217</v>
      </c>
      <c r="E116" t="s">
        <v>218</v>
      </c>
      <c r="F116" t="s">
        <v>116</v>
      </c>
      <c r="G116" t="b">
        <v>0</v>
      </c>
    </row>
    <row r="117" spans="1:7">
      <c r="A117">
        <f>HYPERLINK("learning.oreilly.com/live-events/prompting-bootcamp/0636920097098/0642572010302", "0642572010302")</f>
        <v>0</v>
      </c>
      <c r="B117" t="s">
        <v>152</v>
      </c>
      <c r="C117" t="s">
        <v>153</v>
      </c>
      <c r="D117" t="s">
        <v>154</v>
      </c>
      <c r="E117" t="s">
        <v>219</v>
      </c>
      <c r="F117" t="s">
        <v>156</v>
      </c>
      <c r="G117" t="b">
        <v>0</v>
      </c>
    </row>
    <row r="118" spans="1:7">
      <c r="A118">
        <f>HYPERLINK("learning.oreilly.com/live-events/software-architecture-superstream-communicating-software-architecture/0642572014524/0642572014523", "0642572014523")</f>
        <v>0</v>
      </c>
      <c r="B118" t="s">
        <v>66</v>
      </c>
      <c r="C118" t="s">
        <v>220</v>
      </c>
      <c r="D118" t="s">
        <v>221</v>
      </c>
      <c r="E118" t="s">
        <v>219</v>
      </c>
      <c r="F118" t="s">
        <v>222</v>
      </c>
      <c r="G118" t="b">
        <v>0</v>
      </c>
    </row>
    <row r="119" spans="1:7">
      <c r="A119">
        <f>HYPERLINK("learning.oreilly.com/live-events/genai-superstream-generative-ai-for-data-analysis/0642572015364/0642572015363", "0642572015363")</f>
        <v>0</v>
      </c>
      <c r="B119" t="s">
        <v>141</v>
      </c>
      <c r="C119" t="s">
        <v>223</v>
      </c>
      <c r="E119" t="s">
        <v>224</v>
      </c>
      <c r="F119" t="s">
        <v>225</v>
      </c>
      <c r="G119" t="b">
        <v>0</v>
      </c>
    </row>
    <row r="120" spans="1:7">
      <c r="A120">
        <f>HYPERLINK("learning.oreilly.com/live-events/agile-analysis-and-planning/0636920061988/0642572014247", "0642572014247")</f>
        <v>0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  <c r="G120" t="b">
        <v>0</v>
      </c>
    </row>
    <row r="121" spans="1:7">
      <c r="A121">
        <f>HYPERLINK("learning.oreilly.com/live-events/comptia-security-certification-sy0-701-bootcamp/0790145080680/0642572010931", "0642572010931")</f>
        <v>0</v>
      </c>
      <c r="B121" t="s">
        <v>12</v>
      </c>
      <c r="C121" t="s">
        <v>13</v>
      </c>
      <c r="D121" t="s">
        <v>14</v>
      </c>
      <c r="E121" t="s">
        <v>10</v>
      </c>
      <c r="F121" t="s">
        <v>15</v>
      </c>
      <c r="G121" t="b">
        <v>0</v>
      </c>
    </row>
    <row r="122" spans="1:7">
      <c r="A122">
        <f>HYPERLINK("learning.oreilly.com/live-events/getting-smart-about-goals/0636920291053/0642572014027", "0642572014027")</f>
        <v>0</v>
      </c>
      <c r="B122" t="s">
        <v>16</v>
      </c>
      <c r="C122" t="s">
        <v>17</v>
      </c>
      <c r="D122" t="s">
        <v>18</v>
      </c>
      <c r="E122" t="s">
        <v>10</v>
      </c>
      <c r="F122" t="s">
        <v>19</v>
      </c>
      <c r="G122" t="b">
        <v>0</v>
      </c>
    </row>
    <row r="123" spans="1:7">
      <c r="A123">
        <f>HYPERLINK("learning.oreilly.com/live-events/git-next-steps/0636920457459/0642572012639", "0642572012639")</f>
        <v>0</v>
      </c>
      <c r="B123" t="s">
        <v>20</v>
      </c>
      <c r="C123" t="s">
        <v>21</v>
      </c>
      <c r="D123" t="s">
        <v>22</v>
      </c>
      <c r="E123" t="s">
        <v>23</v>
      </c>
      <c r="F123" t="s">
        <v>24</v>
      </c>
      <c r="G123" t="b">
        <v>0</v>
      </c>
    </row>
    <row r="124" spans="1:7">
      <c r="A124">
        <f>HYPERLINK("learning.oreilly.com/live-events/automated-machine-learning-and-deep-learning-with-python/0636920064090/0642572013767", "0642572013767")</f>
        <v>0</v>
      </c>
      <c r="B124" t="s">
        <v>25</v>
      </c>
      <c r="C124" t="s">
        <v>26</v>
      </c>
      <c r="D124" t="s">
        <v>27</v>
      </c>
      <c r="E124" t="s">
        <v>23</v>
      </c>
      <c r="F124" t="s">
        <v>28</v>
      </c>
      <c r="G124" t="b">
        <v>0</v>
      </c>
    </row>
    <row r="125" spans="1:7">
      <c r="A125">
        <f>HYPERLINK("learning.oreilly.com/live-events/using-llms-for-software-engineering/0790145068817/0642572011134", "0642572011134")</f>
        <v>0</v>
      </c>
      <c r="B125" t="s">
        <v>29</v>
      </c>
      <c r="C125" t="s">
        <v>30</v>
      </c>
      <c r="D125" t="s">
        <v>31</v>
      </c>
      <c r="E125" t="s">
        <v>23</v>
      </c>
      <c r="F125" t="s">
        <v>32</v>
      </c>
      <c r="G125" t="b">
        <v>0</v>
      </c>
    </row>
    <row r="126" spans="1:7">
      <c r="A126">
        <f>HYPERLINK("learning.oreilly.com/live-events/generative-ai-apis/0642572011171/0642572014354", "0642572014354")</f>
        <v>0</v>
      </c>
      <c r="B126" t="s">
        <v>33</v>
      </c>
      <c r="C126" t="s">
        <v>34</v>
      </c>
      <c r="D126" t="s">
        <v>35</v>
      </c>
      <c r="E126" t="s">
        <v>23</v>
      </c>
      <c r="F126" t="s">
        <v>36</v>
      </c>
      <c r="G126" t="b">
        <v>0</v>
      </c>
    </row>
    <row r="127" spans="1:7">
      <c r="A127">
        <f>HYPERLINK("learning.oreilly.com/live-events/javascript-bootcamp/0790145084898/0642572014368", "0642572014368")</f>
        <v>0</v>
      </c>
      <c r="B127" t="s">
        <v>37</v>
      </c>
      <c r="C127" t="s">
        <v>38</v>
      </c>
      <c r="D127" t="s">
        <v>39</v>
      </c>
      <c r="E127" t="s">
        <v>23</v>
      </c>
      <c r="F127" t="s">
        <v>40</v>
      </c>
      <c r="G127" t="b">
        <v>0</v>
      </c>
    </row>
    <row r="128" spans="1:7">
      <c r="A128">
        <f>HYPERLINK("learning.oreilly.com/live-events/generative-ai-for-business-analysts-in-60-minutes/0642572002743/0642572009736", "0642572009736")</f>
        <v>0</v>
      </c>
      <c r="B128" t="s">
        <v>41</v>
      </c>
      <c r="C128" t="s">
        <v>42</v>
      </c>
      <c r="D128" t="s">
        <v>43</v>
      </c>
      <c r="E128" t="s">
        <v>23</v>
      </c>
      <c r="F128" t="s">
        <v>44</v>
      </c>
      <c r="G128" t="b">
        <v>0</v>
      </c>
    </row>
    <row r="129" spans="1:7">
      <c r="A129">
        <f>HYPERLINK("learning.oreilly.com/live-events/ai-powered-web-applications/0642572014610/0642572014609", "0642572014609")</f>
        <v>0</v>
      </c>
      <c r="B129" t="s">
        <v>45</v>
      </c>
      <c r="C129" t="s">
        <v>46</v>
      </c>
      <c r="D129" t="s">
        <v>47</v>
      </c>
      <c r="E129" t="s">
        <v>23</v>
      </c>
      <c r="F129" t="s">
        <v>48</v>
      </c>
      <c r="G129" t="b">
        <v>1</v>
      </c>
    </row>
    <row r="130" spans="1:7">
      <c r="A130">
        <f>HYPERLINK("learning.oreilly.com/live-events/generative-ai-for-leaders-and-managers/0642572010775/0642572010781", "0642572010781")</f>
        <v>0</v>
      </c>
      <c r="B130" t="s">
        <v>49</v>
      </c>
      <c r="C130" t="s">
        <v>50</v>
      </c>
      <c r="D130" t="s">
        <v>51</v>
      </c>
      <c r="E130" t="s">
        <v>23</v>
      </c>
      <c r="F130" t="s">
        <v>52</v>
      </c>
      <c r="G130" t="b">
        <v>0</v>
      </c>
    </row>
    <row r="131" spans="1:7">
      <c r="A131">
        <f>HYPERLINK("learning.oreilly.com/live-events/building-microservices-with-containers-kubernetes-and-istio/0636920408468/0642572014189", "0642572014189")</f>
        <v>0</v>
      </c>
      <c r="B131" t="s">
        <v>53</v>
      </c>
      <c r="C131" t="s">
        <v>54</v>
      </c>
      <c r="D131" t="s">
        <v>55</v>
      </c>
      <c r="E131" t="s">
        <v>56</v>
      </c>
      <c r="F131" t="s">
        <v>57</v>
      </c>
      <c r="G131" t="b">
        <v>0</v>
      </c>
    </row>
    <row r="132" spans="1:7">
      <c r="A132">
        <f>HYPERLINK("learning.oreilly.com/live-events/terraform-getting-started/0636920060088/0642572010441", "0642572010441")</f>
        <v>0</v>
      </c>
      <c r="B132" t="s">
        <v>58</v>
      </c>
      <c r="C132" t="s">
        <v>59</v>
      </c>
      <c r="D132" t="s">
        <v>60</v>
      </c>
      <c r="E132" t="s">
        <v>56</v>
      </c>
      <c r="F132" t="s">
        <v>61</v>
      </c>
      <c r="G132" t="b">
        <v>0</v>
      </c>
    </row>
    <row r="133" spans="1:7">
      <c r="A133">
        <f>HYPERLINK("learning.oreilly.com/live-events/building-enterprise-apps-with-react/0636920064014/0642572014142", "0642572014142")</f>
        <v>0</v>
      </c>
      <c r="B133" t="s">
        <v>45</v>
      </c>
      <c r="C133" t="s">
        <v>62</v>
      </c>
      <c r="D133" t="s">
        <v>63</v>
      </c>
      <c r="E133" t="s">
        <v>64</v>
      </c>
      <c r="F133" t="s">
        <v>65</v>
      </c>
      <c r="G133" t="b">
        <v>0</v>
      </c>
    </row>
    <row r="134" spans="1:7">
      <c r="A134">
        <f>HYPERLINK("learning.oreilly.com/live-events/comparing-software-architectures/0636920055602/0642572012242", "0642572012242")</f>
        <v>0</v>
      </c>
      <c r="B134" t="s">
        <v>66</v>
      </c>
      <c r="C134" t="s">
        <v>67</v>
      </c>
      <c r="D134" t="s">
        <v>68</v>
      </c>
      <c r="E134" t="s">
        <v>64</v>
      </c>
      <c r="F134" t="s">
        <v>69</v>
      </c>
      <c r="G134" t="b">
        <v>0</v>
      </c>
    </row>
    <row r="135" spans="1:7">
      <c r="A135">
        <f>HYPERLINK("learning.oreilly.com/live-events/spring-and-spring-boot-in-3-weeks/0636920055088/0642572014071", "0642572014071")</f>
        <v>0</v>
      </c>
      <c r="B135" t="s">
        <v>70</v>
      </c>
      <c r="C135" t="s">
        <v>71</v>
      </c>
      <c r="D135" t="s">
        <v>72</v>
      </c>
      <c r="E135" t="s">
        <v>64</v>
      </c>
      <c r="F135" t="s">
        <v>73</v>
      </c>
      <c r="G135" t="b">
        <v>0</v>
      </c>
    </row>
    <row r="136" spans="1:7">
      <c r="A136">
        <f>HYPERLINK("learning.oreilly.com/live-events/generative-ai-for-everyone/0636920097025/0642572009299", "0642572009299")</f>
        <v>0</v>
      </c>
      <c r="B136" t="s">
        <v>74</v>
      </c>
      <c r="C136" t="s">
        <v>75</v>
      </c>
      <c r="D136" t="s">
        <v>76</v>
      </c>
      <c r="E136" t="s">
        <v>64</v>
      </c>
      <c r="F136" t="s">
        <v>77</v>
      </c>
      <c r="G136" t="b">
        <v>0</v>
      </c>
    </row>
    <row r="137" spans="1:7">
      <c r="A137">
        <f>HYPERLINK("learning.oreilly.com/live-events/identity-and-access-management-fundamentals/0636920051144/0642572013676", "0642572013676")</f>
        <v>0</v>
      </c>
      <c r="B137" t="s">
        <v>78</v>
      </c>
      <c r="C137" t="s">
        <v>79</v>
      </c>
      <c r="D137" t="s">
        <v>80</v>
      </c>
      <c r="E137" t="s">
        <v>64</v>
      </c>
      <c r="F137" t="s">
        <v>81</v>
      </c>
      <c r="G137" t="b">
        <v>0</v>
      </c>
    </row>
    <row r="138" spans="1:7">
      <c r="A138">
        <f>HYPERLINK("learning.oreilly.com/live-events/kubernetes-fundamentals-in-2-weekswith-interactivity/0642572005386/0642572013993", "0642572013993")</f>
        <v>0</v>
      </c>
      <c r="B138" t="s">
        <v>82</v>
      </c>
      <c r="C138" t="s">
        <v>83</v>
      </c>
      <c r="D138" t="s">
        <v>84</v>
      </c>
      <c r="E138" t="s">
        <v>64</v>
      </c>
      <c r="F138" t="s">
        <v>85</v>
      </c>
      <c r="G138" t="b">
        <v>0</v>
      </c>
    </row>
    <row r="139" spans="1:7">
      <c r="A139">
        <f>HYPERLINK("learning.oreilly.com/live-events/event-driven-architecture-and-data-boot-camp/0642572012410/0642572012409", "0642572012409")</f>
        <v>0</v>
      </c>
      <c r="B139" t="s">
        <v>86</v>
      </c>
      <c r="C139" t="s">
        <v>87</v>
      </c>
      <c r="D139" t="s">
        <v>88</v>
      </c>
      <c r="E139" t="s">
        <v>64</v>
      </c>
      <c r="F139" t="s">
        <v>89</v>
      </c>
      <c r="G139" t="b">
        <v>0</v>
      </c>
    </row>
    <row r="140" spans="1:7">
      <c r="A140">
        <f>HYPERLINK("learning.oreilly.com/live-events/fundamentals-of-learning-learn-faster-and-better-using-neuroscience/0636920064594/0642572014257", "0642572014257")</f>
        <v>0</v>
      </c>
      <c r="B140" t="s">
        <v>90</v>
      </c>
      <c r="C140" t="s">
        <v>91</v>
      </c>
      <c r="D140" t="s">
        <v>92</v>
      </c>
      <c r="E140" t="s">
        <v>64</v>
      </c>
      <c r="F140" t="s">
        <v>93</v>
      </c>
      <c r="G140" t="b">
        <v>0</v>
      </c>
    </row>
    <row r="141" spans="1:7">
      <c r="A141">
        <f>HYPERLINK("learning.oreilly.com/live-events/threat-hunting-with-wireshark-for-secops/0636920087438/0642572014285", "0642572014285")</f>
        <v>0</v>
      </c>
      <c r="B141" t="s">
        <v>94</v>
      </c>
      <c r="C141" t="s">
        <v>95</v>
      </c>
      <c r="D141" t="s">
        <v>96</v>
      </c>
      <c r="E141" t="s">
        <v>64</v>
      </c>
      <c r="F141" t="s">
        <v>97</v>
      </c>
      <c r="G141" t="b">
        <v>0</v>
      </c>
    </row>
    <row r="142" spans="1:7">
      <c r="A142">
        <f>HYPERLINK("learning.oreilly.com/live-events/python-machine-learning-with-scikit-learn/0642572008419/0642572014146", "0642572014146")</f>
        <v>0</v>
      </c>
      <c r="B142" t="s">
        <v>98</v>
      </c>
      <c r="C142" t="s">
        <v>99</v>
      </c>
      <c r="D142" t="s">
        <v>100</v>
      </c>
      <c r="E142" t="s">
        <v>101</v>
      </c>
      <c r="F142" t="s">
        <v>65</v>
      </c>
      <c r="G142" t="b">
        <v>0</v>
      </c>
    </row>
    <row r="143" spans="1:7">
      <c r="A143">
        <f>HYPERLINK("learning.oreilly.com/live-events/rag-and-ai-applications-for-cybersecurity-and-networking-professionals/0642572008474/0642572014233", "0642572014233")</f>
        <v>0</v>
      </c>
      <c r="B143" t="s">
        <v>102</v>
      </c>
      <c r="C143" t="s">
        <v>103</v>
      </c>
      <c r="D143" t="s">
        <v>104</v>
      </c>
      <c r="E143" t="s">
        <v>101</v>
      </c>
      <c r="F143" t="s">
        <v>105</v>
      </c>
      <c r="G143" t="b">
        <v>0</v>
      </c>
    </row>
    <row r="144" spans="1:7">
      <c r="A144">
        <f>HYPERLINK("learning.oreilly.com/live-events/fundamentals-of-ansible/0642572000977/0642572012631", "0642572012631")</f>
        <v>0</v>
      </c>
      <c r="B144" t="s">
        <v>106</v>
      </c>
      <c r="C144" t="s">
        <v>107</v>
      </c>
      <c r="D144" t="s">
        <v>108</v>
      </c>
      <c r="E144" t="s">
        <v>101</v>
      </c>
      <c r="F144" t="s">
        <v>24</v>
      </c>
      <c r="G144" t="b">
        <v>0</v>
      </c>
    </row>
    <row r="145" spans="1:7">
      <c r="A145">
        <f>HYPERLINK("learning.oreilly.com/live-events/chatgpt-for-software-engineers/0636920090062/0642572012935", "0642572012935")</f>
        <v>0</v>
      </c>
      <c r="B145" t="s">
        <v>109</v>
      </c>
      <c r="C145" t="s">
        <v>110</v>
      </c>
      <c r="D145" t="s">
        <v>111</v>
      </c>
      <c r="E145" t="s">
        <v>101</v>
      </c>
      <c r="F145" t="s">
        <v>112</v>
      </c>
      <c r="G145" t="b">
        <v>0</v>
      </c>
    </row>
    <row r="146" spans="1:7">
      <c r="A146">
        <f>HYPERLINK("learning.oreilly.com/live-events/leadership-communication-skills-for-managers/0636920054671/0642572011692", "0642572011692")</f>
        <v>0</v>
      </c>
      <c r="B146" t="s">
        <v>113</v>
      </c>
      <c r="C146" t="s">
        <v>114</v>
      </c>
      <c r="D146" t="s">
        <v>115</v>
      </c>
      <c r="E146" t="s">
        <v>101</v>
      </c>
      <c r="F146" t="s">
        <v>116</v>
      </c>
      <c r="G146" t="b">
        <v>0</v>
      </c>
    </row>
    <row r="147" spans="1:7">
      <c r="A147">
        <f>HYPERLINK("learning.oreilly.com/live-events/write-python-code-with-chatgpt-and-claude/0642572013449/0642572013448", "0642572013448")</f>
        <v>0</v>
      </c>
      <c r="B147" t="s">
        <v>117</v>
      </c>
      <c r="C147" t="s">
        <v>118</v>
      </c>
      <c r="D147" t="s">
        <v>119</v>
      </c>
      <c r="E147" t="s">
        <v>101</v>
      </c>
      <c r="F147" t="s">
        <v>120</v>
      </c>
      <c r="G147" t="b">
        <v>0</v>
      </c>
    </row>
    <row r="148" spans="1:7">
      <c r="A148">
        <f>HYPERLINK("learning.oreilly.com/live-events/bias-and-fairness-in-data-and-ai/0642572013881/0642572013880", "0642572013880")</f>
        <v>0</v>
      </c>
      <c r="B148" t="s">
        <v>121</v>
      </c>
      <c r="C148" t="s">
        <v>122</v>
      </c>
      <c r="D148" t="s">
        <v>123</v>
      </c>
      <c r="E148" t="s">
        <v>101</v>
      </c>
      <c r="F148" t="s">
        <v>124</v>
      </c>
      <c r="G148" t="b">
        <v>0</v>
      </c>
    </row>
    <row r="149" spans="1:7">
      <c r="A149">
        <f>HYPERLINK("learning.oreilly.com/live-events/how-llms-work/0790145066962/0642572010489", "0642572010489")</f>
        <v>0</v>
      </c>
      <c r="B149" t="s">
        <v>125</v>
      </c>
      <c r="C149" t="s">
        <v>126</v>
      </c>
      <c r="D149" t="s">
        <v>127</v>
      </c>
      <c r="E149" t="s">
        <v>101</v>
      </c>
      <c r="F149" t="s">
        <v>128</v>
      </c>
      <c r="G149" t="b">
        <v>0</v>
      </c>
    </row>
    <row r="150" spans="1:7">
      <c r="A150">
        <f>HYPERLINK("learning.oreilly.com/live-events/modern-java-testing-with-junit-5-and-assertj/0642572014302/0642572014301", "0642572014301")</f>
        <v>0</v>
      </c>
      <c r="B150" t="s">
        <v>129</v>
      </c>
      <c r="C150" t="s">
        <v>130</v>
      </c>
      <c r="D150" t="s">
        <v>131</v>
      </c>
      <c r="E150" t="s">
        <v>132</v>
      </c>
      <c r="F150" t="s">
        <v>73</v>
      </c>
      <c r="G150" t="b">
        <v>0</v>
      </c>
    </row>
    <row r="151" spans="1:7">
      <c r="A151">
        <f>HYPERLINK("learning.oreilly.com/live-events/chatgpt-for-project-management/0790145085649/0642572009109", "0642572009109")</f>
        <v>0</v>
      </c>
      <c r="B151" t="s">
        <v>133</v>
      </c>
      <c r="C151" t="s">
        <v>134</v>
      </c>
      <c r="D151" t="s">
        <v>135</v>
      </c>
      <c r="E151" t="s">
        <v>132</v>
      </c>
      <c r="F151" t="s">
        <v>136</v>
      </c>
      <c r="G151" t="b">
        <v>0</v>
      </c>
    </row>
    <row r="152" spans="1:7">
      <c r="A152">
        <f>HYPERLINK("learning.oreilly.com/live-events/iterative-architecture-by-example/0790145082232/0642572015138", "0642572015138")</f>
        <v>0</v>
      </c>
      <c r="B152" t="s">
        <v>66</v>
      </c>
      <c r="C152" t="s">
        <v>137</v>
      </c>
      <c r="D152" t="s">
        <v>138</v>
      </c>
      <c r="E152" t="s">
        <v>139</v>
      </c>
      <c r="F152" t="s">
        <v>140</v>
      </c>
      <c r="G152" t="b">
        <v>0</v>
      </c>
    </row>
    <row r="153" spans="1:7">
      <c r="A153">
        <f>HYPERLINK("learning.oreilly.com/live-events/building-simple-web-apps-with-ai-tools/0642572013427/0642572013426", "0642572013426")</f>
        <v>0</v>
      </c>
      <c r="B153" t="s">
        <v>141</v>
      </c>
      <c r="C153" t="s">
        <v>142</v>
      </c>
      <c r="D153" t="s">
        <v>143</v>
      </c>
      <c r="E153" t="s">
        <v>139</v>
      </c>
      <c r="F153" t="s">
        <v>144</v>
      </c>
      <c r="G153" t="b">
        <v>0</v>
      </c>
    </row>
    <row r="154" spans="1:7">
      <c r="A154">
        <f>HYPERLINK("learning.oreilly.com/live-events/artificial-intelligence/0636920054812/0642572011880", "0642572011880")</f>
        <v>0</v>
      </c>
      <c r="B154" t="s">
        <v>25</v>
      </c>
      <c r="C154" t="s">
        <v>145</v>
      </c>
      <c r="D154" t="s">
        <v>146</v>
      </c>
      <c r="E154" t="s">
        <v>139</v>
      </c>
      <c r="F154" t="s">
        <v>147</v>
      </c>
      <c r="G154" t="b">
        <v>0</v>
      </c>
    </row>
    <row r="155" spans="1:7">
      <c r="A155">
        <f>HYPERLINK("learning.oreilly.com/live-events/genai-and-llms-for-product-managers/0636920099564/0642572009539", "0642572009539")</f>
        <v>0</v>
      </c>
      <c r="B155" t="s">
        <v>148</v>
      </c>
      <c r="C155" t="s">
        <v>149</v>
      </c>
      <c r="D155" t="s">
        <v>150</v>
      </c>
      <c r="E155" t="s">
        <v>139</v>
      </c>
      <c r="F155" t="s">
        <v>151</v>
      </c>
      <c r="G155" t="b">
        <v>0</v>
      </c>
    </row>
    <row r="156" spans="1:7">
      <c r="A156">
        <f>HYPERLINK("learning.oreilly.com/live-events/prompting-bootcamp/0636920097098/0642572010296", "0642572010296")</f>
        <v>0</v>
      </c>
      <c r="B156" t="s">
        <v>152</v>
      </c>
      <c r="C156" t="s">
        <v>153</v>
      </c>
      <c r="D156" t="s">
        <v>154</v>
      </c>
      <c r="E156" t="s">
        <v>155</v>
      </c>
      <c r="F156" t="s">
        <v>156</v>
      </c>
      <c r="G156" t="b">
        <v>0</v>
      </c>
    </row>
    <row r="157" spans="1:7">
      <c r="A157">
        <f>HYPERLINK("learning.oreilly.com/live-events/perfecting-your-chatgpt-prompts/0642572007492/0642572010473", "0642572010473")</f>
        <v>0</v>
      </c>
      <c r="B157" t="s">
        <v>109</v>
      </c>
      <c r="C157" t="s">
        <v>157</v>
      </c>
      <c r="D157" t="s">
        <v>158</v>
      </c>
      <c r="E157" t="s">
        <v>159</v>
      </c>
      <c r="F157" t="s">
        <v>36</v>
      </c>
      <c r="G157" t="b">
        <v>0</v>
      </c>
    </row>
    <row r="158" spans="1:7">
      <c r="A158">
        <f>HYPERLINK("learning.oreilly.com/live-events/using-generative-ai-to-land-your-next-job/0790145067802/0642572009510", "0642572009510")</f>
        <v>0</v>
      </c>
      <c r="B158" t="s">
        <v>121</v>
      </c>
      <c r="C158" t="s">
        <v>160</v>
      </c>
      <c r="D158" t="s">
        <v>161</v>
      </c>
      <c r="E158" t="s">
        <v>162</v>
      </c>
      <c r="F158" t="s">
        <v>163</v>
      </c>
      <c r="G158" t="b">
        <v>0</v>
      </c>
    </row>
    <row r="159" spans="1:7">
      <c r="A159">
        <f>HYPERLINK("learning.oreilly.com/live-events/python-in-5-weeks-python-programming-for-beginnerswith-interactivity/0636920054111/0642572011276", "0642572011276")</f>
        <v>0</v>
      </c>
      <c r="B159" t="s">
        <v>117</v>
      </c>
      <c r="C159" t="s">
        <v>164</v>
      </c>
      <c r="D159" t="s">
        <v>165</v>
      </c>
      <c r="E159" t="s">
        <v>162</v>
      </c>
      <c r="F159" t="s">
        <v>166</v>
      </c>
      <c r="G159" t="b">
        <v>0</v>
      </c>
    </row>
    <row r="160" spans="1:7">
      <c r="A160">
        <f>HYPERLINK("learning.oreilly.com/live-events/using-generative-ai-to-boost-your-personal-productivity/0636920099736/0642572009052", "0642572009052")</f>
        <v>0</v>
      </c>
      <c r="B160" t="s">
        <v>167</v>
      </c>
      <c r="C160" t="s">
        <v>168</v>
      </c>
      <c r="D160" t="s">
        <v>169</v>
      </c>
      <c r="E160" t="s">
        <v>170</v>
      </c>
      <c r="F160" t="s">
        <v>136</v>
      </c>
      <c r="G160" t="b">
        <v>0</v>
      </c>
    </row>
    <row r="161" spans="1:7">
      <c r="A161">
        <f>HYPERLINK("learning.oreilly.com/live-events/introduction-to-technical-product-management/0636920385462/0642572015004", "0642572015004")</f>
        <v>0</v>
      </c>
      <c r="B161" t="s">
        <v>171</v>
      </c>
      <c r="C161" t="s">
        <v>172</v>
      </c>
      <c r="D161" t="s">
        <v>173</v>
      </c>
      <c r="E161" t="s">
        <v>170</v>
      </c>
      <c r="F161" t="s">
        <v>174</v>
      </c>
      <c r="G161" t="b">
        <v>0</v>
      </c>
    </row>
    <row r="162" spans="1:7">
      <c r="A162">
        <f>HYPERLINK("learning.oreilly.com/live-events/prompt-engineering-for-generating-ai-art-and-text/0636920084340/0642572009579", "0642572009579")</f>
        <v>0</v>
      </c>
      <c r="B162" t="s">
        <v>152</v>
      </c>
      <c r="C162" t="s">
        <v>175</v>
      </c>
      <c r="D162" t="s">
        <v>176</v>
      </c>
      <c r="E162" t="s">
        <v>177</v>
      </c>
      <c r="F162" t="s">
        <v>178</v>
      </c>
      <c r="G162" t="b">
        <v>0</v>
      </c>
    </row>
    <row r="163" spans="1:7">
      <c r="A163">
        <f>HYPERLINK("learning.oreilly.com/live-events/generative-ai-for-project-management/0636920097360/0642572014638", "0642572014638")</f>
        <v>0</v>
      </c>
      <c r="B163" t="s">
        <v>179</v>
      </c>
      <c r="C163" t="s">
        <v>180</v>
      </c>
      <c r="D163" t="s">
        <v>181</v>
      </c>
      <c r="E163" t="s">
        <v>182</v>
      </c>
      <c r="F163" t="s">
        <v>183</v>
      </c>
      <c r="G163" t="b">
        <v>0</v>
      </c>
    </row>
    <row r="164" spans="1:7">
      <c r="A164">
        <f>HYPERLINK("learning.oreilly.com/live-events/choosing-the-right-llm/0642572002832/0642572010497", "0642572010497")</f>
        <v>0</v>
      </c>
      <c r="B164" t="s">
        <v>184</v>
      </c>
      <c r="C164" t="s">
        <v>185</v>
      </c>
      <c r="D164" t="s">
        <v>186</v>
      </c>
      <c r="E164" t="s">
        <v>182</v>
      </c>
      <c r="F164" t="s">
        <v>187</v>
      </c>
      <c r="G164" t="b">
        <v>0</v>
      </c>
    </row>
    <row r="165" spans="1:7">
      <c r="A165">
        <f>HYPERLINK("learning.oreilly.com/live-events/copilot-for-microsoft-365/0642572007490/0642572009991", "0642572009991")</f>
        <v>0</v>
      </c>
      <c r="B165" t="s">
        <v>188</v>
      </c>
      <c r="C165" t="s">
        <v>189</v>
      </c>
      <c r="D165" t="s">
        <v>190</v>
      </c>
      <c r="E165" t="s">
        <v>191</v>
      </c>
      <c r="F165" t="s">
        <v>192</v>
      </c>
      <c r="G165" t="b">
        <v>0</v>
      </c>
    </row>
    <row r="166" spans="1:7">
      <c r="A166">
        <f>HYPERLINK("learning.oreilly.com/live-events/product-design-with-genai/0642572003764/0642572009690", "0642572009690")</f>
        <v>0</v>
      </c>
      <c r="B166" t="s">
        <v>193</v>
      </c>
      <c r="C166" t="s">
        <v>194</v>
      </c>
      <c r="D166" t="s">
        <v>195</v>
      </c>
      <c r="E166" t="s">
        <v>191</v>
      </c>
      <c r="F166" t="s">
        <v>196</v>
      </c>
      <c r="G166" t="b">
        <v>0</v>
      </c>
    </row>
    <row r="167" spans="1:7">
      <c r="A167">
        <f>HYPERLINK("learning.oreilly.com/live-events/sql-next-steps-optimization/0636920378389/0642572015359", "0642572015359")</f>
        <v>0</v>
      </c>
      <c r="B167" t="s">
        <v>197</v>
      </c>
      <c r="C167" t="s">
        <v>198</v>
      </c>
      <c r="D167" t="s">
        <v>199</v>
      </c>
      <c r="E167" t="s">
        <v>191</v>
      </c>
      <c r="F167" t="s">
        <v>200</v>
      </c>
      <c r="G167" t="b">
        <v>0</v>
      </c>
    </row>
    <row r="168" spans="1:7">
      <c r="A168">
        <f>HYPERLINK("learning.oreilly.com/live-events/generative-ai-for-everyone/0636920097025/0642572009303", "0642572009303")</f>
        <v>0</v>
      </c>
      <c r="B168" t="s">
        <v>74</v>
      </c>
      <c r="C168" t="s">
        <v>75</v>
      </c>
      <c r="D168" t="s">
        <v>76</v>
      </c>
      <c r="E168" t="s">
        <v>201</v>
      </c>
      <c r="F168" t="s">
        <v>77</v>
      </c>
      <c r="G168" t="b">
        <v>0</v>
      </c>
    </row>
    <row r="169" spans="1:7">
      <c r="A169">
        <f>HYPERLINK("learning.oreilly.com/live-events/chatgpt-to-improve-your-writing/0636920097362/0642572009092", "0642572009092")</f>
        <v>0</v>
      </c>
      <c r="B169" t="s">
        <v>109</v>
      </c>
      <c r="C169" t="s">
        <v>202</v>
      </c>
      <c r="D169" t="s">
        <v>203</v>
      </c>
      <c r="E169" t="s">
        <v>201</v>
      </c>
      <c r="F169" t="s">
        <v>136</v>
      </c>
      <c r="G169" t="b">
        <v>0</v>
      </c>
    </row>
    <row r="170" spans="1:7">
      <c r="A170">
        <f>HYPERLINK("learning.oreilly.com/live-events/generative-ai-for-business-analysts-in-60-minutes/0642572002743/0642572009740", "0642572009740")</f>
        <v>0</v>
      </c>
      <c r="B170" t="s">
        <v>41</v>
      </c>
      <c r="C170" t="s">
        <v>42</v>
      </c>
      <c r="D170" t="s">
        <v>43</v>
      </c>
      <c r="E170" t="s">
        <v>201</v>
      </c>
      <c r="F170" t="s">
        <v>44</v>
      </c>
      <c r="G170" t="b">
        <v>0</v>
      </c>
    </row>
    <row r="171" spans="1:7">
      <c r="A171">
        <f>HYPERLINK("learning.oreilly.com/live-events/writing-effective-prompts-for-chatgpt/0636920090058/0642572009674", "0642572009674")</f>
        <v>0</v>
      </c>
      <c r="B171" t="s">
        <v>152</v>
      </c>
      <c r="C171" t="s">
        <v>204</v>
      </c>
      <c r="D171" t="s">
        <v>205</v>
      </c>
      <c r="E171" t="s">
        <v>206</v>
      </c>
      <c r="F171" t="s">
        <v>207</v>
      </c>
      <c r="G171" t="b">
        <v>0</v>
      </c>
    </row>
    <row r="172" spans="1:7">
      <c r="A172">
        <f>HYPERLINK("learning.oreilly.com/live-events/cursor-for-software-engineers/0642572012981/0642572014700", "0642572014700")</f>
        <v>0</v>
      </c>
      <c r="B172" t="s">
        <v>208</v>
      </c>
      <c r="C172" t="s">
        <v>209</v>
      </c>
      <c r="D172" t="s">
        <v>210</v>
      </c>
      <c r="E172" t="s">
        <v>206</v>
      </c>
      <c r="F172" t="s">
        <v>112</v>
      </c>
      <c r="G172" t="b">
        <v>0</v>
      </c>
    </row>
    <row r="173" spans="1:7">
      <c r="A173">
        <f>HYPERLINK("learning.oreilly.com/live-events/infrastructure-ops-superstream-ai-infrastructure/0642572013986/0642572013985", "0642572013985")</f>
        <v>0</v>
      </c>
      <c r="B173" t="s">
        <v>141</v>
      </c>
      <c r="C173" t="s">
        <v>211</v>
      </c>
      <c r="E173" t="s">
        <v>212</v>
      </c>
      <c r="F173" t="s">
        <v>213</v>
      </c>
      <c r="G173" t="b">
        <v>0</v>
      </c>
    </row>
    <row r="174" spans="1:7">
      <c r="A174">
        <f>HYPERLINK("learning.oreilly.com/live-events/chatgpt-for-project-management/0790145085649/0642572009114", "0642572009114")</f>
        <v>0</v>
      </c>
      <c r="B174" t="s">
        <v>133</v>
      </c>
      <c r="C174" t="s">
        <v>134</v>
      </c>
      <c r="D174" t="s">
        <v>135</v>
      </c>
      <c r="E174" t="s">
        <v>214</v>
      </c>
      <c r="F174" t="s">
        <v>136</v>
      </c>
      <c r="G174" t="b">
        <v>0</v>
      </c>
    </row>
    <row r="175" spans="1:7">
      <c r="A175">
        <f>HYPERLINK("learning.oreilly.com/live-events/generative-ai-for-presentations/0642572010259/0642572010280", "0642572010280")</f>
        <v>0</v>
      </c>
      <c r="B175" t="s">
        <v>215</v>
      </c>
      <c r="C175" t="s">
        <v>216</v>
      </c>
      <c r="D175" t="s">
        <v>217</v>
      </c>
      <c r="E175" t="s">
        <v>218</v>
      </c>
      <c r="F175" t="s">
        <v>116</v>
      </c>
      <c r="G175" t="b">
        <v>0</v>
      </c>
    </row>
    <row r="176" spans="1:7">
      <c r="A176">
        <f>HYPERLINK("learning.oreilly.com/live-events/prompting-bootcamp/0636920097098/0642572010302", "0642572010302")</f>
        <v>0</v>
      </c>
      <c r="B176" t="s">
        <v>152</v>
      </c>
      <c r="C176" t="s">
        <v>153</v>
      </c>
      <c r="D176" t="s">
        <v>154</v>
      </c>
      <c r="E176" t="s">
        <v>219</v>
      </c>
      <c r="F176" t="s">
        <v>156</v>
      </c>
      <c r="G176" t="b">
        <v>0</v>
      </c>
    </row>
    <row r="177" spans="1:7">
      <c r="A177">
        <f>HYPERLINK("learning.oreilly.com/live-events/software-architecture-superstream-communicating-software-architecture/0642572014524/0642572014523", "0642572014523")</f>
        <v>0</v>
      </c>
      <c r="B177" t="s">
        <v>66</v>
      </c>
      <c r="C177" t="s">
        <v>220</v>
      </c>
      <c r="D177" t="s">
        <v>221</v>
      </c>
      <c r="E177" t="s">
        <v>219</v>
      </c>
      <c r="F177" t="s">
        <v>222</v>
      </c>
      <c r="G177" t="b">
        <v>0</v>
      </c>
    </row>
    <row r="178" spans="1:7">
      <c r="A178">
        <f>HYPERLINK("learning.oreilly.com/live-events/genai-superstream-generative-ai-for-data-analysis/0642572015364/0642572015363", "0642572015363")</f>
        <v>0</v>
      </c>
      <c r="B178" t="s">
        <v>141</v>
      </c>
      <c r="C178" t="s">
        <v>223</v>
      </c>
      <c r="E178" t="s">
        <v>224</v>
      </c>
      <c r="F178" t="s">
        <v>225</v>
      </c>
      <c r="G178" t="b">
        <v>0</v>
      </c>
    </row>
    <row r="179" spans="1:7">
      <c r="A179">
        <f>HYPERLINK("learning.oreilly.com/live-events/agile-analysis-and-planning/0636920061988/0642572014247", "0642572014247")</f>
        <v>0</v>
      </c>
      <c r="B179" t="s">
        <v>7</v>
      </c>
      <c r="C179" t="s">
        <v>8</v>
      </c>
      <c r="D179" t="s">
        <v>9</v>
      </c>
      <c r="E179" t="s">
        <v>10</v>
      </c>
      <c r="F179" t="s">
        <v>11</v>
      </c>
      <c r="G179" t="b">
        <v>0</v>
      </c>
    </row>
    <row r="180" spans="1:7">
      <c r="A180">
        <f>HYPERLINK("learning.oreilly.com/live-events/comptia-security-certification-sy0-701-bootcamp/0790145080680/0642572010931", "0642572010931")</f>
        <v>0</v>
      </c>
      <c r="B180" t="s">
        <v>12</v>
      </c>
      <c r="C180" t="s">
        <v>13</v>
      </c>
      <c r="D180" t="s">
        <v>14</v>
      </c>
      <c r="E180" t="s">
        <v>10</v>
      </c>
      <c r="F180" t="s">
        <v>15</v>
      </c>
      <c r="G180" t="b">
        <v>0</v>
      </c>
    </row>
    <row r="181" spans="1:7">
      <c r="A181">
        <f>HYPERLINK("learning.oreilly.com/live-events/getting-smart-about-goals/0636920291053/0642572014027", "0642572014027")</f>
        <v>0</v>
      </c>
      <c r="B181" t="s">
        <v>16</v>
      </c>
      <c r="C181" t="s">
        <v>17</v>
      </c>
      <c r="D181" t="s">
        <v>18</v>
      </c>
      <c r="E181" t="s">
        <v>10</v>
      </c>
      <c r="F181" t="s">
        <v>19</v>
      </c>
      <c r="G181" t="b">
        <v>0</v>
      </c>
    </row>
    <row r="182" spans="1:7">
      <c r="A182">
        <f>HYPERLINK("learning.oreilly.com/live-events/git-next-steps/0636920457459/0642572012639", "0642572012639")</f>
        <v>0</v>
      </c>
      <c r="B182" t="s">
        <v>20</v>
      </c>
      <c r="C182" t="s">
        <v>21</v>
      </c>
      <c r="D182" t="s">
        <v>22</v>
      </c>
      <c r="E182" t="s">
        <v>23</v>
      </c>
      <c r="F182" t="s">
        <v>24</v>
      </c>
      <c r="G182" t="b">
        <v>0</v>
      </c>
    </row>
    <row r="183" spans="1:7">
      <c r="A183">
        <f>HYPERLINK("learning.oreilly.com/live-events/automated-machine-learning-and-deep-learning-with-python/0636920064090/0642572013767", "0642572013767")</f>
        <v>0</v>
      </c>
      <c r="B183" t="s">
        <v>25</v>
      </c>
      <c r="C183" t="s">
        <v>26</v>
      </c>
      <c r="D183" t="s">
        <v>27</v>
      </c>
      <c r="E183" t="s">
        <v>23</v>
      </c>
      <c r="F183" t="s">
        <v>28</v>
      </c>
      <c r="G183" t="b">
        <v>0</v>
      </c>
    </row>
    <row r="184" spans="1:7">
      <c r="A184">
        <f>HYPERLINK("learning.oreilly.com/live-events/using-llms-for-software-engineering/0790145068817/0642572011134", "0642572011134")</f>
        <v>0</v>
      </c>
      <c r="B184" t="s">
        <v>29</v>
      </c>
      <c r="C184" t="s">
        <v>30</v>
      </c>
      <c r="D184" t="s">
        <v>31</v>
      </c>
      <c r="E184" t="s">
        <v>23</v>
      </c>
      <c r="F184" t="s">
        <v>32</v>
      </c>
      <c r="G184" t="b">
        <v>0</v>
      </c>
    </row>
    <row r="185" spans="1:7">
      <c r="A185">
        <f>HYPERLINK("learning.oreilly.com/live-events/generative-ai-apis/0642572011171/0642572014354", "0642572014354")</f>
        <v>0</v>
      </c>
      <c r="B185" t="s">
        <v>33</v>
      </c>
      <c r="C185" t="s">
        <v>34</v>
      </c>
      <c r="D185" t="s">
        <v>35</v>
      </c>
      <c r="E185" t="s">
        <v>23</v>
      </c>
      <c r="F185" t="s">
        <v>36</v>
      </c>
      <c r="G185" t="b">
        <v>0</v>
      </c>
    </row>
    <row r="186" spans="1:7">
      <c r="A186">
        <f>HYPERLINK("learning.oreilly.com/live-events/javascript-bootcamp/0790145084898/0642572014368", "0642572014368")</f>
        <v>0</v>
      </c>
      <c r="B186" t="s">
        <v>37</v>
      </c>
      <c r="C186" t="s">
        <v>38</v>
      </c>
      <c r="D186" t="s">
        <v>39</v>
      </c>
      <c r="E186" t="s">
        <v>23</v>
      </c>
      <c r="F186" t="s">
        <v>40</v>
      </c>
      <c r="G186" t="b">
        <v>0</v>
      </c>
    </row>
    <row r="187" spans="1:7">
      <c r="A187">
        <f>HYPERLINK("learning.oreilly.com/live-events/generative-ai-for-business-analysts-in-60-minutes/0642572002743/0642572009736", "0642572009736")</f>
        <v>0</v>
      </c>
      <c r="B187" t="s">
        <v>41</v>
      </c>
      <c r="C187" t="s">
        <v>42</v>
      </c>
      <c r="D187" t="s">
        <v>43</v>
      </c>
      <c r="E187" t="s">
        <v>23</v>
      </c>
      <c r="F187" t="s">
        <v>44</v>
      </c>
      <c r="G187" t="b">
        <v>0</v>
      </c>
    </row>
    <row r="188" spans="1:7">
      <c r="A188">
        <f>HYPERLINK("learning.oreilly.com/live-events/ai-powered-web-applications/0642572014610/0642572014609", "0642572014609")</f>
        <v>0</v>
      </c>
      <c r="B188" t="s">
        <v>45</v>
      </c>
      <c r="C188" t="s">
        <v>46</v>
      </c>
      <c r="D188" t="s">
        <v>47</v>
      </c>
      <c r="E188" t="s">
        <v>23</v>
      </c>
      <c r="F188" t="s">
        <v>48</v>
      </c>
      <c r="G188" t="b">
        <v>1</v>
      </c>
    </row>
    <row r="189" spans="1:7">
      <c r="A189">
        <f>HYPERLINK("learning.oreilly.com/live-events/generative-ai-for-leaders-and-managers/0642572010775/0642572010781", "0642572010781")</f>
        <v>0</v>
      </c>
      <c r="B189" t="s">
        <v>49</v>
      </c>
      <c r="C189" t="s">
        <v>50</v>
      </c>
      <c r="D189" t="s">
        <v>51</v>
      </c>
      <c r="E189" t="s">
        <v>23</v>
      </c>
      <c r="F189" t="s">
        <v>52</v>
      </c>
      <c r="G189" t="b">
        <v>0</v>
      </c>
    </row>
    <row r="190" spans="1:7">
      <c r="A190">
        <f>HYPERLINK("learning.oreilly.com/live-events/building-microservices-with-containers-kubernetes-and-istio/0636920408468/0642572014189", "0642572014189")</f>
        <v>0</v>
      </c>
      <c r="B190" t="s">
        <v>53</v>
      </c>
      <c r="C190" t="s">
        <v>54</v>
      </c>
      <c r="D190" t="s">
        <v>55</v>
      </c>
      <c r="E190" t="s">
        <v>56</v>
      </c>
      <c r="F190" t="s">
        <v>57</v>
      </c>
      <c r="G190" t="b">
        <v>0</v>
      </c>
    </row>
    <row r="191" spans="1:7">
      <c r="A191">
        <f>HYPERLINK("learning.oreilly.com/live-events/terraform-getting-started/0636920060088/0642572010441", "0642572010441")</f>
        <v>0</v>
      </c>
      <c r="B191" t="s">
        <v>58</v>
      </c>
      <c r="C191" t="s">
        <v>59</v>
      </c>
      <c r="D191" t="s">
        <v>60</v>
      </c>
      <c r="E191" t="s">
        <v>56</v>
      </c>
      <c r="F191" t="s">
        <v>61</v>
      </c>
      <c r="G191" t="b">
        <v>0</v>
      </c>
    </row>
    <row r="192" spans="1:7">
      <c r="A192">
        <f>HYPERLINK("learning.oreilly.com/live-events/building-enterprise-apps-with-react/0636920064014/0642572014142", "0642572014142")</f>
        <v>0</v>
      </c>
      <c r="B192" t="s">
        <v>45</v>
      </c>
      <c r="C192" t="s">
        <v>62</v>
      </c>
      <c r="D192" t="s">
        <v>63</v>
      </c>
      <c r="E192" t="s">
        <v>64</v>
      </c>
      <c r="F192" t="s">
        <v>65</v>
      </c>
      <c r="G192" t="b">
        <v>0</v>
      </c>
    </row>
    <row r="193" spans="1:7">
      <c r="A193">
        <f>HYPERLINK("learning.oreilly.com/live-events/comparing-software-architectures/0636920055602/0642572012242", "0642572012242")</f>
        <v>0</v>
      </c>
      <c r="B193" t="s">
        <v>66</v>
      </c>
      <c r="C193" t="s">
        <v>67</v>
      </c>
      <c r="D193" t="s">
        <v>68</v>
      </c>
      <c r="E193" t="s">
        <v>64</v>
      </c>
      <c r="F193" t="s">
        <v>69</v>
      </c>
      <c r="G193" t="b">
        <v>0</v>
      </c>
    </row>
    <row r="194" spans="1:7">
      <c r="A194">
        <f>HYPERLINK("learning.oreilly.com/live-events/spring-and-spring-boot-in-3-weeks/0636920055088/0642572014071", "0642572014071")</f>
        <v>0</v>
      </c>
      <c r="B194" t="s">
        <v>70</v>
      </c>
      <c r="C194" t="s">
        <v>71</v>
      </c>
      <c r="D194" t="s">
        <v>72</v>
      </c>
      <c r="E194" t="s">
        <v>64</v>
      </c>
      <c r="F194" t="s">
        <v>73</v>
      </c>
      <c r="G194" t="b">
        <v>0</v>
      </c>
    </row>
    <row r="195" spans="1:7">
      <c r="A195">
        <f>HYPERLINK("learning.oreilly.com/live-events/generative-ai-for-everyone/0636920097025/0642572009299", "0642572009299")</f>
        <v>0</v>
      </c>
      <c r="B195" t="s">
        <v>74</v>
      </c>
      <c r="C195" t="s">
        <v>75</v>
      </c>
      <c r="D195" t="s">
        <v>76</v>
      </c>
      <c r="E195" t="s">
        <v>64</v>
      </c>
      <c r="F195" t="s">
        <v>77</v>
      </c>
      <c r="G195" t="b">
        <v>0</v>
      </c>
    </row>
    <row r="196" spans="1:7">
      <c r="A196">
        <f>HYPERLINK("learning.oreilly.com/live-events/identity-and-access-management-fundamentals/0636920051144/0642572013676", "0642572013676")</f>
        <v>0</v>
      </c>
      <c r="B196" t="s">
        <v>78</v>
      </c>
      <c r="C196" t="s">
        <v>79</v>
      </c>
      <c r="D196" t="s">
        <v>80</v>
      </c>
      <c r="E196" t="s">
        <v>64</v>
      </c>
      <c r="F196" t="s">
        <v>81</v>
      </c>
      <c r="G196" t="b">
        <v>0</v>
      </c>
    </row>
    <row r="197" spans="1:7">
      <c r="A197">
        <f>HYPERLINK("learning.oreilly.com/live-events/kubernetes-fundamentals-in-2-weekswith-interactivity/0642572005386/0642572013993", "0642572013993")</f>
        <v>0</v>
      </c>
      <c r="B197" t="s">
        <v>82</v>
      </c>
      <c r="C197" t="s">
        <v>83</v>
      </c>
      <c r="D197" t="s">
        <v>84</v>
      </c>
      <c r="E197" t="s">
        <v>64</v>
      </c>
      <c r="F197" t="s">
        <v>85</v>
      </c>
      <c r="G197" t="b">
        <v>0</v>
      </c>
    </row>
    <row r="198" spans="1:7">
      <c r="A198">
        <f>HYPERLINK("learning.oreilly.com/live-events/event-driven-architecture-and-data-boot-camp/0642572012410/0642572012409", "0642572012409")</f>
        <v>0</v>
      </c>
      <c r="B198" t="s">
        <v>86</v>
      </c>
      <c r="C198" t="s">
        <v>87</v>
      </c>
      <c r="D198" t="s">
        <v>88</v>
      </c>
      <c r="E198" t="s">
        <v>64</v>
      </c>
      <c r="F198" t="s">
        <v>89</v>
      </c>
      <c r="G198" t="b">
        <v>0</v>
      </c>
    </row>
    <row r="199" spans="1:7">
      <c r="A199">
        <f>HYPERLINK("learning.oreilly.com/live-events/fundamentals-of-learning-learn-faster-and-better-using-neuroscience/0636920064594/0642572014257", "0642572014257")</f>
        <v>0</v>
      </c>
      <c r="B199" t="s">
        <v>90</v>
      </c>
      <c r="C199" t="s">
        <v>91</v>
      </c>
      <c r="D199" t="s">
        <v>92</v>
      </c>
      <c r="E199" t="s">
        <v>64</v>
      </c>
      <c r="F199" t="s">
        <v>93</v>
      </c>
      <c r="G199" t="b">
        <v>0</v>
      </c>
    </row>
    <row r="200" spans="1:7">
      <c r="A200">
        <f>HYPERLINK("learning.oreilly.com/live-events/threat-hunting-with-wireshark-for-secops/0636920087438/0642572014285", "0642572014285")</f>
        <v>0</v>
      </c>
      <c r="B200" t="s">
        <v>94</v>
      </c>
      <c r="C200" t="s">
        <v>95</v>
      </c>
      <c r="D200" t="s">
        <v>96</v>
      </c>
      <c r="E200" t="s">
        <v>64</v>
      </c>
      <c r="F200" t="s">
        <v>97</v>
      </c>
      <c r="G200" t="b">
        <v>0</v>
      </c>
    </row>
    <row r="201" spans="1:7">
      <c r="A201">
        <f>HYPERLINK("learning.oreilly.com/live-events/python-machine-learning-with-scikit-learn/0642572008419/0642572014146", "0642572014146")</f>
        <v>0</v>
      </c>
      <c r="B201" t="s">
        <v>98</v>
      </c>
      <c r="C201" t="s">
        <v>99</v>
      </c>
      <c r="D201" t="s">
        <v>100</v>
      </c>
      <c r="E201" t="s">
        <v>101</v>
      </c>
      <c r="F201" t="s">
        <v>65</v>
      </c>
      <c r="G201" t="b">
        <v>0</v>
      </c>
    </row>
    <row r="202" spans="1:7">
      <c r="A202">
        <f>HYPERLINK("learning.oreilly.com/live-events/rag-and-ai-applications-for-cybersecurity-and-networking-professionals/0642572008474/0642572014233", "0642572014233")</f>
        <v>0</v>
      </c>
      <c r="B202" t="s">
        <v>102</v>
      </c>
      <c r="C202" t="s">
        <v>103</v>
      </c>
      <c r="D202" t="s">
        <v>104</v>
      </c>
      <c r="E202" t="s">
        <v>101</v>
      </c>
      <c r="F202" t="s">
        <v>105</v>
      </c>
      <c r="G202" t="b">
        <v>0</v>
      </c>
    </row>
    <row r="203" spans="1:7">
      <c r="A203">
        <f>HYPERLINK("learning.oreilly.com/live-events/fundamentals-of-ansible/0642572000977/0642572012631", "0642572012631")</f>
        <v>0</v>
      </c>
      <c r="B203" t="s">
        <v>106</v>
      </c>
      <c r="C203" t="s">
        <v>107</v>
      </c>
      <c r="D203" t="s">
        <v>108</v>
      </c>
      <c r="E203" t="s">
        <v>101</v>
      </c>
      <c r="F203" t="s">
        <v>24</v>
      </c>
      <c r="G203" t="b">
        <v>0</v>
      </c>
    </row>
    <row r="204" spans="1:7">
      <c r="A204">
        <f>HYPERLINK("learning.oreilly.com/live-events/chatgpt-for-software-engineers/0636920090062/0642572012935", "0642572012935")</f>
        <v>0</v>
      </c>
      <c r="B204" t="s">
        <v>109</v>
      </c>
      <c r="C204" t="s">
        <v>110</v>
      </c>
      <c r="D204" t="s">
        <v>111</v>
      </c>
      <c r="E204" t="s">
        <v>101</v>
      </c>
      <c r="F204" t="s">
        <v>112</v>
      </c>
      <c r="G204" t="b">
        <v>0</v>
      </c>
    </row>
    <row r="205" spans="1:7">
      <c r="A205">
        <f>HYPERLINK("learning.oreilly.com/live-events/leadership-communication-skills-for-managers/0636920054671/0642572011692", "0642572011692")</f>
        <v>0</v>
      </c>
      <c r="B205" t="s">
        <v>113</v>
      </c>
      <c r="C205" t="s">
        <v>114</v>
      </c>
      <c r="D205" t="s">
        <v>115</v>
      </c>
      <c r="E205" t="s">
        <v>101</v>
      </c>
      <c r="F205" t="s">
        <v>116</v>
      </c>
      <c r="G205" t="b">
        <v>0</v>
      </c>
    </row>
    <row r="206" spans="1:7">
      <c r="A206">
        <f>HYPERLINK("learning.oreilly.com/live-events/write-python-code-with-chatgpt-and-claude/0642572013449/0642572013448", "0642572013448")</f>
        <v>0</v>
      </c>
      <c r="B206" t="s">
        <v>117</v>
      </c>
      <c r="C206" t="s">
        <v>118</v>
      </c>
      <c r="D206" t="s">
        <v>119</v>
      </c>
      <c r="E206" t="s">
        <v>101</v>
      </c>
      <c r="F206" t="s">
        <v>120</v>
      </c>
      <c r="G206" t="b">
        <v>0</v>
      </c>
    </row>
    <row r="207" spans="1:7">
      <c r="A207">
        <f>HYPERLINK("learning.oreilly.com/live-events/bias-and-fairness-in-data-and-ai/0642572013881/0642572013880", "0642572013880")</f>
        <v>0</v>
      </c>
      <c r="B207" t="s">
        <v>121</v>
      </c>
      <c r="C207" t="s">
        <v>122</v>
      </c>
      <c r="D207" t="s">
        <v>123</v>
      </c>
      <c r="E207" t="s">
        <v>101</v>
      </c>
      <c r="F207" t="s">
        <v>124</v>
      </c>
      <c r="G207" t="b">
        <v>0</v>
      </c>
    </row>
    <row r="208" spans="1:7">
      <c r="A208">
        <f>HYPERLINK("learning.oreilly.com/live-events/how-llms-work/0790145066962/0642572010489", "0642572010489")</f>
        <v>0</v>
      </c>
      <c r="B208" t="s">
        <v>125</v>
      </c>
      <c r="C208" t="s">
        <v>126</v>
      </c>
      <c r="D208" t="s">
        <v>127</v>
      </c>
      <c r="E208" t="s">
        <v>101</v>
      </c>
      <c r="F208" t="s">
        <v>128</v>
      </c>
      <c r="G208" t="b">
        <v>0</v>
      </c>
    </row>
    <row r="209" spans="1:7">
      <c r="A209">
        <f>HYPERLINK("learning.oreilly.com/live-events/modern-java-testing-with-junit-5-and-assertj/0642572014302/0642572014301", "0642572014301")</f>
        <v>0</v>
      </c>
      <c r="B209" t="s">
        <v>129</v>
      </c>
      <c r="C209" t="s">
        <v>130</v>
      </c>
      <c r="D209" t="s">
        <v>131</v>
      </c>
      <c r="E209" t="s">
        <v>132</v>
      </c>
      <c r="F209" t="s">
        <v>73</v>
      </c>
      <c r="G209" t="b">
        <v>0</v>
      </c>
    </row>
    <row r="210" spans="1:7">
      <c r="A210">
        <f>HYPERLINK("learning.oreilly.com/live-events/chatgpt-for-project-management/0790145085649/0642572009109", "0642572009109")</f>
        <v>0</v>
      </c>
      <c r="B210" t="s">
        <v>133</v>
      </c>
      <c r="C210" t="s">
        <v>134</v>
      </c>
      <c r="D210" t="s">
        <v>135</v>
      </c>
      <c r="E210" t="s">
        <v>132</v>
      </c>
      <c r="F210" t="s">
        <v>136</v>
      </c>
      <c r="G210" t="b">
        <v>0</v>
      </c>
    </row>
    <row r="211" spans="1:7">
      <c r="A211">
        <f>HYPERLINK("learning.oreilly.com/live-events/iterative-architecture-by-example/0790145082232/0642572015138", "0642572015138")</f>
        <v>0</v>
      </c>
      <c r="B211" t="s">
        <v>66</v>
      </c>
      <c r="C211" t="s">
        <v>137</v>
      </c>
      <c r="D211" t="s">
        <v>138</v>
      </c>
      <c r="E211" t="s">
        <v>139</v>
      </c>
      <c r="F211" t="s">
        <v>140</v>
      </c>
      <c r="G211" t="b">
        <v>0</v>
      </c>
    </row>
    <row r="212" spans="1:7">
      <c r="A212">
        <f>HYPERLINK("learning.oreilly.com/live-events/building-simple-web-apps-with-ai-tools/0642572013427/0642572013426", "0642572013426")</f>
        <v>0</v>
      </c>
      <c r="B212" t="s">
        <v>141</v>
      </c>
      <c r="C212" t="s">
        <v>142</v>
      </c>
      <c r="D212" t="s">
        <v>143</v>
      </c>
      <c r="E212" t="s">
        <v>139</v>
      </c>
      <c r="F212" t="s">
        <v>144</v>
      </c>
      <c r="G212" t="b">
        <v>0</v>
      </c>
    </row>
    <row r="213" spans="1:7">
      <c r="A213">
        <f>HYPERLINK("learning.oreilly.com/live-events/artificial-intelligence/0636920054812/0642572011880", "0642572011880")</f>
        <v>0</v>
      </c>
      <c r="B213" t="s">
        <v>25</v>
      </c>
      <c r="C213" t="s">
        <v>145</v>
      </c>
      <c r="D213" t="s">
        <v>146</v>
      </c>
      <c r="E213" t="s">
        <v>139</v>
      </c>
      <c r="F213" t="s">
        <v>147</v>
      </c>
      <c r="G213" t="b">
        <v>0</v>
      </c>
    </row>
    <row r="214" spans="1:7">
      <c r="A214">
        <f>HYPERLINK("learning.oreilly.com/live-events/genai-and-llms-for-product-managers/0636920099564/0642572009539", "0642572009539")</f>
        <v>0</v>
      </c>
      <c r="B214" t="s">
        <v>148</v>
      </c>
      <c r="C214" t="s">
        <v>149</v>
      </c>
      <c r="D214" t="s">
        <v>150</v>
      </c>
      <c r="E214" t="s">
        <v>139</v>
      </c>
      <c r="F214" t="s">
        <v>151</v>
      </c>
      <c r="G214" t="b">
        <v>0</v>
      </c>
    </row>
    <row r="215" spans="1:7">
      <c r="A215">
        <f>HYPERLINK("learning.oreilly.com/live-events/prompting-bootcamp/0636920097098/0642572010296", "0642572010296")</f>
        <v>0</v>
      </c>
      <c r="B215" t="s">
        <v>152</v>
      </c>
      <c r="C215" t="s">
        <v>153</v>
      </c>
      <c r="D215" t="s">
        <v>154</v>
      </c>
      <c r="E215" t="s">
        <v>155</v>
      </c>
      <c r="F215" t="s">
        <v>156</v>
      </c>
      <c r="G215" t="b">
        <v>0</v>
      </c>
    </row>
    <row r="216" spans="1:7">
      <c r="A216">
        <f>HYPERLINK("learning.oreilly.com/live-events/perfecting-your-chatgpt-prompts/0642572007492/0642572010473", "0642572010473")</f>
        <v>0</v>
      </c>
      <c r="B216" t="s">
        <v>109</v>
      </c>
      <c r="C216" t="s">
        <v>157</v>
      </c>
      <c r="D216" t="s">
        <v>158</v>
      </c>
      <c r="E216" t="s">
        <v>159</v>
      </c>
      <c r="F216" t="s">
        <v>36</v>
      </c>
      <c r="G216" t="b">
        <v>0</v>
      </c>
    </row>
    <row r="217" spans="1:7">
      <c r="A217">
        <f>HYPERLINK("learning.oreilly.com/live-events/using-generative-ai-to-land-your-next-job/0790145067802/0642572009510", "0642572009510")</f>
        <v>0</v>
      </c>
      <c r="B217" t="s">
        <v>121</v>
      </c>
      <c r="C217" t="s">
        <v>160</v>
      </c>
      <c r="D217" t="s">
        <v>161</v>
      </c>
      <c r="E217" t="s">
        <v>162</v>
      </c>
      <c r="F217" t="s">
        <v>163</v>
      </c>
      <c r="G217" t="b">
        <v>0</v>
      </c>
    </row>
    <row r="218" spans="1:7">
      <c r="A218">
        <f>HYPERLINK("learning.oreilly.com/live-events/python-in-5-weeks-python-programming-for-beginnerswith-interactivity/0636920054111/0642572011276", "0642572011276")</f>
        <v>0</v>
      </c>
      <c r="B218" t="s">
        <v>117</v>
      </c>
      <c r="C218" t="s">
        <v>164</v>
      </c>
      <c r="D218" t="s">
        <v>165</v>
      </c>
      <c r="E218" t="s">
        <v>162</v>
      </c>
      <c r="F218" t="s">
        <v>166</v>
      </c>
      <c r="G218" t="b">
        <v>0</v>
      </c>
    </row>
    <row r="219" spans="1:7">
      <c r="A219">
        <f>HYPERLINK("learning.oreilly.com/live-events/using-generative-ai-to-boost-your-personal-productivity/0636920099736/0642572009052", "0642572009052")</f>
        <v>0</v>
      </c>
      <c r="B219" t="s">
        <v>167</v>
      </c>
      <c r="C219" t="s">
        <v>168</v>
      </c>
      <c r="D219" t="s">
        <v>169</v>
      </c>
      <c r="E219" t="s">
        <v>170</v>
      </c>
      <c r="F219" t="s">
        <v>136</v>
      </c>
      <c r="G219" t="b">
        <v>0</v>
      </c>
    </row>
    <row r="220" spans="1:7">
      <c r="A220">
        <f>HYPERLINK("learning.oreilly.com/live-events/introduction-to-technical-product-management/0636920385462/0642572015004", "0642572015004")</f>
        <v>0</v>
      </c>
      <c r="B220" t="s">
        <v>171</v>
      </c>
      <c r="C220" t="s">
        <v>172</v>
      </c>
      <c r="D220" t="s">
        <v>173</v>
      </c>
      <c r="E220" t="s">
        <v>170</v>
      </c>
      <c r="F220" t="s">
        <v>174</v>
      </c>
      <c r="G220" t="b">
        <v>0</v>
      </c>
    </row>
    <row r="221" spans="1:7">
      <c r="A221">
        <f>HYPERLINK("learning.oreilly.com/live-events/prompt-engineering-for-generating-ai-art-and-text/0636920084340/0642572009579", "0642572009579")</f>
        <v>0</v>
      </c>
      <c r="B221" t="s">
        <v>152</v>
      </c>
      <c r="C221" t="s">
        <v>175</v>
      </c>
      <c r="D221" t="s">
        <v>176</v>
      </c>
      <c r="E221" t="s">
        <v>177</v>
      </c>
      <c r="F221" t="s">
        <v>178</v>
      </c>
      <c r="G221" t="b">
        <v>0</v>
      </c>
    </row>
    <row r="222" spans="1:7">
      <c r="A222">
        <f>HYPERLINK("learning.oreilly.com/live-events/generative-ai-for-project-management/0636920097360/0642572014638", "0642572014638")</f>
        <v>0</v>
      </c>
      <c r="B222" t="s">
        <v>179</v>
      </c>
      <c r="C222" t="s">
        <v>180</v>
      </c>
      <c r="D222" t="s">
        <v>181</v>
      </c>
      <c r="E222" t="s">
        <v>182</v>
      </c>
      <c r="F222" t="s">
        <v>183</v>
      </c>
      <c r="G222" t="b">
        <v>0</v>
      </c>
    </row>
    <row r="223" spans="1:7">
      <c r="A223">
        <f>HYPERLINK("learning.oreilly.com/live-events/choosing-the-right-llm/0642572002832/0642572010497", "0642572010497")</f>
        <v>0</v>
      </c>
      <c r="B223" t="s">
        <v>184</v>
      </c>
      <c r="C223" t="s">
        <v>185</v>
      </c>
      <c r="D223" t="s">
        <v>186</v>
      </c>
      <c r="E223" t="s">
        <v>182</v>
      </c>
      <c r="F223" t="s">
        <v>187</v>
      </c>
      <c r="G223" t="b">
        <v>0</v>
      </c>
    </row>
    <row r="224" spans="1:7">
      <c r="A224">
        <f>HYPERLINK("learning.oreilly.com/live-events/copilot-for-microsoft-365/0642572007490/0642572009991", "0642572009991")</f>
        <v>0</v>
      </c>
      <c r="B224" t="s">
        <v>188</v>
      </c>
      <c r="C224" t="s">
        <v>189</v>
      </c>
      <c r="D224" t="s">
        <v>190</v>
      </c>
      <c r="E224" t="s">
        <v>191</v>
      </c>
      <c r="F224" t="s">
        <v>192</v>
      </c>
      <c r="G224" t="b">
        <v>0</v>
      </c>
    </row>
    <row r="225" spans="1:7">
      <c r="A225">
        <f>HYPERLINK("learning.oreilly.com/live-events/product-design-with-genai/0642572003764/0642572009690", "0642572009690")</f>
        <v>0</v>
      </c>
      <c r="B225" t="s">
        <v>193</v>
      </c>
      <c r="C225" t="s">
        <v>194</v>
      </c>
      <c r="D225" t="s">
        <v>195</v>
      </c>
      <c r="E225" t="s">
        <v>191</v>
      </c>
      <c r="F225" t="s">
        <v>196</v>
      </c>
      <c r="G225" t="b">
        <v>0</v>
      </c>
    </row>
    <row r="226" spans="1:7">
      <c r="A226">
        <f>HYPERLINK("learning.oreilly.com/live-events/sql-next-steps-optimization/0636920378389/0642572015359", "0642572015359")</f>
        <v>0</v>
      </c>
      <c r="B226" t="s">
        <v>197</v>
      </c>
      <c r="C226" t="s">
        <v>198</v>
      </c>
      <c r="D226" t="s">
        <v>199</v>
      </c>
      <c r="E226" t="s">
        <v>191</v>
      </c>
      <c r="F226" t="s">
        <v>200</v>
      </c>
      <c r="G226" t="b">
        <v>0</v>
      </c>
    </row>
    <row r="227" spans="1:7">
      <c r="A227">
        <f>HYPERLINK("learning.oreilly.com/live-events/generative-ai-for-everyone/0636920097025/0642572009303", "0642572009303")</f>
        <v>0</v>
      </c>
      <c r="B227" t="s">
        <v>74</v>
      </c>
      <c r="C227" t="s">
        <v>75</v>
      </c>
      <c r="D227" t="s">
        <v>76</v>
      </c>
      <c r="E227" t="s">
        <v>201</v>
      </c>
      <c r="F227" t="s">
        <v>77</v>
      </c>
      <c r="G227" t="b">
        <v>0</v>
      </c>
    </row>
    <row r="228" spans="1:7">
      <c r="A228">
        <f>HYPERLINK("learning.oreilly.com/live-events/chatgpt-to-improve-your-writing/0636920097362/0642572009092", "0642572009092")</f>
        <v>0</v>
      </c>
      <c r="B228" t="s">
        <v>109</v>
      </c>
      <c r="C228" t="s">
        <v>202</v>
      </c>
      <c r="D228" t="s">
        <v>203</v>
      </c>
      <c r="E228" t="s">
        <v>201</v>
      </c>
      <c r="F228" t="s">
        <v>136</v>
      </c>
      <c r="G228" t="b">
        <v>0</v>
      </c>
    </row>
    <row r="229" spans="1:7">
      <c r="A229">
        <f>HYPERLINK("learning.oreilly.com/live-events/generative-ai-for-business-analysts-in-60-minutes/0642572002743/0642572009740", "0642572009740")</f>
        <v>0</v>
      </c>
      <c r="B229" t="s">
        <v>41</v>
      </c>
      <c r="C229" t="s">
        <v>42</v>
      </c>
      <c r="D229" t="s">
        <v>43</v>
      </c>
      <c r="E229" t="s">
        <v>201</v>
      </c>
      <c r="F229" t="s">
        <v>44</v>
      </c>
      <c r="G229" t="b">
        <v>0</v>
      </c>
    </row>
    <row r="230" spans="1:7">
      <c r="A230">
        <f>HYPERLINK("learning.oreilly.com/live-events/writing-effective-prompts-for-chatgpt/0636920090058/0642572009674", "0642572009674")</f>
        <v>0</v>
      </c>
      <c r="B230" t="s">
        <v>152</v>
      </c>
      <c r="C230" t="s">
        <v>204</v>
      </c>
      <c r="D230" t="s">
        <v>205</v>
      </c>
      <c r="E230" t="s">
        <v>206</v>
      </c>
      <c r="F230" t="s">
        <v>207</v>
      </c>
      <c r="G230" t="b">
        <v>0</v>
      </c>
    </row>
    <row r="231" spans="1:7">
      <c r="A231">
        <f>HYPERLINK("learning.oreilly.com/live-events/cursor-for-software-engineers/0642572012981/0642572014700", "0642572014700")</f>
        <v>0</v>
      </c>
      <c r="B231" t="s">
        <v>208</v>
      </c>
      <c r="C231" t="s">
        <v>209</v>
      </c>
      <c r="D231" t="s">
        <v>210</v>
      </c>
      <c r="E231" t="s">
        <v>206</v>
      </c>
      <c r="F231" t="s">
        <v>112</v>
      </c>
      <c r="G231" t="b">
        <v>0</v>
      </c>
    </row>
    <row r="232" spans="1:7">
      <c r="A232">
        <f>HYPERLINK("learning.oreilly.com/live-events/infrastructure-ops-superstream-ai-infrastructure/0642572013986/0642572013985", "0642572013985")</f>
        <v>0</v>
      </c>
      <c r="B232" t="s">
        <v>141</v>
      </c>
      <c r="C232" t="s">
        <v>211</v>
      </c>
      <c r="E232" t="s">
        <v>212</v>
      </c>
      <c r="F232" t="s">
        <v>213</v>
      </c>
      <c r="G232" t="b">
        <v>0</v>
      </c>
    </row>
    <row r="233" spans="1:7">
      <c r="A233">
        <f>HYPERLINK("learning.oreilly.com/live-events/chatgpt-for-project-management/0790145085649/0642572009114", "0642572009114")</f>
        <v>0</v>
      </c>
      <c r="B233" t="s">
        <v>133</v>
      </c>
      <c r="C233" t="s">
        <v>134</v>
      </c>
      <c r="D233" t="s">
        <v>135</v>
      </c>
      <c r="E233" t="s">
        <v>214</v>
      </c>
      <c r="F233" t="s">
        <v>136</v>
      </c>
      <c r="G233" t="b">
        <v>0</v>
      </c>
    </row>
    <row r="234" spans="1:7">
      <c r="A234">
        <f>HYPERLINK("learning.oreilly.com/live-events/generative-ai-for-presentations/0642572010259/0642572010280", "0642572010280")</f>
        <v>0</v>
      </c>
      <c r="B234" t="s">
        <v>215</v>
      </c>
      <c r="C234" t="s">
        <v>216</v>
      </c>
      <c r="D234" t="s">
        <v>217</v>
      </c>
      <c r="E234" t="s">
        <v>218</v>
      </c>
      <c r="F234" t="s">
        <v>116</v>
      </c>
      <c r="G234" t="b">
        <v>0</v>
      </c>
    </row>
    <row r="235" spans="1:7">
      <c r="A235">
        <f>HYPERLINK("learning.oreilly.com/live-events/prompting-bootcamp/0636920097098/0642572010302", "0642572010302")</f>
        <v>0</v>
      </c>
      <c r="B235" t="s">
        <v>152</v>
      </c>
      <c r="C235" t="s">
        <v>153</v>
      </c>
      <c r="D235" t="s">
        <v>154</v>
      </c>
      <c r="E235" t="s">
        <v>219</v>
      </c>
      <c r="F235" t="s">
        <v>156</v>
      </c>
      <c r="G235" t="b">
        <v>0</v>
      </c>
    </row>
    <row r="236" spans="1:7">
      <c r="A236">
        <f>HYPERLINK("learning.oreilly.com/live-events/software-architecture-superstream-communicating-software-architecture/0642572014524/0642572014523", "0642572014523")</f>
        <v>0</v>
      </c>
      <c r="B236" t="s">
        <v>66</v>
      </c>
      <c r="C236" t="s">
        <v>220</v>
      </c>
      <c r="D236" t="s">
        <v>221</v>
      </c>
      <c r="E236" t="s">
        <v>219</v>
      </c>
      <c r="F236" t="s">
        <v>222</v>
      </c>
      <c r="G236" t="b">
        <v>0</v>
      </c>
    </row>
    <row r="237" spans="1:7">
      <c r="A237">
        <f>HYPERLINK("learning.oreilly.com/live-events/genai-superstream-generative-ai-for-data-analysis/0642572015364/0642572015363", "0642572015363")</f>
        <v>0</v>
      </c>
      <c r="B237" t="s">
        <v>141</v>
      </c>
      <c r="C237" t="s">
        <v>223</v>
      </c>
      <c r="E237" t="s">
        <v>224</v>
      </c>
      <c r="F237" t="s">
        <v>225</v>
      </c>
      <c r="G23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2025-01-27T14:27:26Z</dcterms:created>
  <dcterms:modified xsi:type="dcterms:W3CDTF">2025-01-27T14:27:26Z</dcterms:modified>
</cp:coreProperties>
</file>