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<sst xmlns="http://schemas.openxmlformats.org/spreadsheetml/2006/main" count="1787" uniqueCount="279">
  <si>
    <t>EventID</t>
  </si>
  <si>
    <t>Topic</t>
  </si>
  <si>
    <t>EventName</t>
  </si>
  <si>
    <t>EventDescription</t>
  </si>
  <si>
    <t>Date</t>
  </si>
  <si>
    <t>Authors</t>
  </si>
  <si>
    <t>Registered</t>
  </si>
  <si>
    <t>Professional Communication</t>
  </si>
  <si>
    <t>Difficult Conversations and Negotiations Made Easy</t>
  </si>
  <si>
    <t>A Framework to Achieve Better Outcomes from Challenging Communications</t>
  </si>
  <si>
    <t>2025-01-22</t>
  </si>
  <si>
    <t>Louisa Weinstein</t>
  </si>
  <si>
    <t>Artificial Intelligence (AI)</t>
  </si>
  <si>
    <t>Generative AI for Cloud Practitioners</t>
  </si>
  <si>
    <t>Learn how to implement generative AI solutions in the cloud</t>
  </si>
  <si>
    <t>2025-01-23</t>
  </si>
  <si>
    <t>Chad Smith</t>
  </si>
  <si>
    <t>Prompt Engineering</t>
  </si>
  <si>
    <t>Hands-on Prompt Engineering</t>
  </si>
  <si>
    <t>Improve content creation, automate development tasks, and generate insightful data analysis</t>
  </si>
  <si>
    <t xml:space="preserve">Janani Ravi </t>
  </si>
  <si>
    <t>Python</t>
  </si>
  <si>
    <t>Python Data Science Quick Start</t>
  </si>
  <si>
    <t>A Hands-On Intro to NumPy, Pandas, and Matplotlib</t>
  </si>
  <si>
    <t>Andy Olsen</t>
  </si>
  <si>
    <t>Microsoft Excel</t>
  </si>
  <si>
    <t>Foundations of Microsoft Excel</t>
  </si>
  <si>
    <t>Functions, tables, pivot tables, and Power Query</t>
  </si>
  <si>
    <t>Dawn Griffiths</t>
  </si>
  <si>
    <t>Docker</t>
  </si>
  <si>
    <t>Docker Fundamentals in 2 Days</t>
  </si>
  <si>
    <t>Learn the core skills for Docker and Linux containers</t>
  </si>
  <si>
    <t>Sean P. Kane</t>
  </si>
  <si>
    <t>Object-Oriented Programming in Python</t>
  </si>
  <si>
    <t>Arianne Dee</t>
  </si>
  <si>
    <t>Professional Communication Data Science</t>
  </si>
  <si>
    <t>How to Talk about Data</t>
  </si>
  <si>
    <t>Practical techniques to build your data fluency</t>
  </si>
  <si>
    <t>Dr. Fabienne Bünzli Martin J. Eppler</t>
  </si>
  <si>
    <t>Containers</t>
  </si>
  <si>
    <t>Containers Fundamentals</t>
  </si>
  <si>
    <t>Learn the Core Concepts of Containers and Kubernetes</t>
  </si>
  <si>
    <t>Brent Laster</t>
  </si>
  <si>
    <t>Advanced Python: Asynchronous Programming with ‘async’ and ‘await’</t>
  </si>
  <si>
    <t>2025-01-24</t>
  </si>
  <si>
    <t>James Powell Cameron Riddell</t>
  </si>
  <si>
    <t>Software Architecture</t>
  </si>
  <si>
    <t>Event-Driven Architecture and Data</t>
  </si>
  <si>
    <t>A hands-on course for extracting and using events from existing data stores</t>
  </si>
  <si>
    <t>Adam Bellemare</t>
  </si>
  <si>
    <t>React</t>
  </si>
  <si>
    <t>React in 4 Hours</t>
  </si>
  <si>
    <t>Kickstart Your React Web Application Development Skills</t>
  </si>
  <si>
    <t>Hands-On LLM Engineering</t>
  </si>
  <si>
    <t>Gain LLM Expertise: Level up your skills to build and deploy AI solutions with RAG, QLoRA and Agents.</t>
  </si>
  <si>
    <t>Ed Donner</t>
  </si>
  <si>
    <t>Leadership and Management</t>
  </si>
  <si>
    <t>Managing your manager</t>
  </si>
  <si>
    <t>Build the relationship key to your success</t>
  </si>
  <si>
    <t>2025-01-27</t>
  </si>
  <si>
    <t>Ken Kousen</t>
  </si>
  <si>
    <t>Linux</t>
  </si>
  <si>
    <t>Linux Networking &amp; Security Fundamentals</t>
  </si>
  <si>
    <t>Learn how to connect and harden Linux servers.</t>
  </si>
  <si>
    <t>David L. Prowse</t>
  </si>
  <si>
    <t>Power BI</t>
  </si>
  <si>
    <t>Using DAX in Microsoft Power BI</t>
  </si>
  <si>
    <t>Learn how to enrich your Power BI reports by using DAX calculations</t>
  </si>
  <si>
    <t>Daniil Maslyuk</t>
  </si>
  <si>
    <t>Confidence / Motivation</t>
  </si>
  <si>
    <t>Developing Confidence at Work</t>
  </si>
  <si>
    <t>Learn powerful communication skills that build confidence and lead to success</t>
  </si>
  <si>
    <t>Debra Stevens</t>
  </si>
  <si>
    <t>GenAI Toolbox</t>
  </si>
  <si>
    <t>Choose the Best LLM for the Task at Hand</t>
  </si>
  <si>
    <t>Shaun Wassell</t>
  </si>
  <si>
    <t>Object-Oriented Architecture</t>
  </si>
  <si>
    <t>SOLID Principles of Object-Oriented and Agile Design</t>
  </si>
  <si>
    <t>Robert C. Martin</t>
  </si>
  <si>
    <t>Analyzing Architecture Risk</t>
  </si>
  <si>
    <t>Patterns and techniques to reduce risk and create a better architecture</t>
  </si>
  <si>
    <t>Mark Richards</t>
  </si>
  <si>
    <t>Python Code Cleanup</t>
  </si>
  <si>
    <t>How to Write Highly Readable Python Code Using ChatGPT and ClaudeAI?</t>
  </si>
  <si>
    <t>Lee Gaines</t>
  </si>
  <si>
    <t>Architecture as Code</t>
  </si>
  <si>
    <t>Validate, measure, and align architecture with technical and business goals</t>
  </si>
  <si>
    <t>2025-01-28</t>
  </si>
  <si>
    <t>Neal Ford Mark Richards</t>
  </si>
  <si>
    <t>AWS Certified Solutions Architect - Associate</t>
  </si>
  <si>
    <t>AWS Certified Solutions Architect Associate (SAA-C03) Crash Course</t>
  </si>
  <si>
    <t>Get ready to crush the AWS Solutions Architect Associate exam!</t>
  </si>
  <si>
    <t>GPT</t>
  </si>
  <si>
    <t>ChatGPT for Software Engineers</t>
  </si>
  <si>
    <t>How to 10X your productivity with generative AI</t>
  </si>
  <si>
    <t>Sergio Pereira</t>
  </si>
  <si>
    <t>GitHub Copilot</t>
  </si>
  <si>
    <t>GitHub Copilot for Developers</t>
  </si>
  <si>
    <t>Unlock Your Coding Superpowers and Boost Productivity with GitHub Copilot</t>
  </si>
  <si>
    <t>Tim Warner</t>
  </si>
  <si>
    <t>Optimizing LLMs with Fine-Tuning and Prompt Engineering</t>
  </si>
  <si>
    <t>Advanced Techniques for Enhancing Model Performance and Precision</t>
  </si>
  <si>
    <t>Sinan Ozdemir</t>
  </si>
  <si>
    <t>Technical Writing</t>
  </si>
  <si>
    <t>Fundamentals of Technical Writing</t>
  </si>
  <si>
    <t>How to explain complex ideas simply</t>
  </si>
  <si>
    <t>David Griffiths</t>
  </si>
  <si>
    <t>Python Data Structures and Comprehensions</t>
  </si>
  <si>
    <t>Level Up Your Python Skills</t>
  </si>
  <si>
    <t>Generative AI Artificial Intelligence (AI)</t>
  </si>
  <si>
    <t>Generative AI for Business Analysts in 60 Minutes</t>
  </si>
  <si>
    <t>Learn how GenAI is reshaping the role and how to prepare</t>
  </si>
  <si>
    <t>Angela Wick</t>
  </si>
  <si>
    <t>Large Language Models (LLMs)</t>
  </si>
  <si>
    <t>AI Observability</t>
  </si>
  <si>
    <t>Frameworks for evaluating production LLMs</t>
  </si>
  <si>
    <t>Scott Munson</t>
  </si>
  <si>
    <t>Microsoft Excel PowerPivot</t>
  </si>
  <si>
    <t>Mastering Microsoft Excel pivot tables</t>
  </si>
  <si>
    <t>Go beyond the basics to gain proficiency of this important skill</t>
  </si>
  <si>
    <t>2025-01-29</t>
  </si>
  <si>
    <t>LangChain</t>
  </si>
  <si>
    <t>Getting Started with LLM Agents using LangChain</t>
  </si>
  <si>
    <t>How to build AI agents using LangChain</t>
  </si>
  <si>
    <t>Lucas Soares</t>
  </si>
  <si>
    <t>AWS Certified Cloud Practitioner</t>
  </si>
  <si>
    <t>AWS Design Fundamentals</t>
  </si>
  <si>
    <t>Prepare for Amazon Web Services Solutions Architect - Associate certification</t>
  </si>
  <si>
    <t>Mark Wilkins</t>
  </si>
  <si>
    <t>How to Choose the Right LLM for your Application</t>
  </si>
  <si>
    <t>From GPT 3.5 to LLaMA, Falcon, Claude, and others</t>
  </si>
  <si>
    <t xml:space="preserve">Jonathan Fernandes	</t>
  </si>
  <si>
    <t>Java</t>
  </si>
  <si>
    <t>Functional Programming in Java</t>
  </si>
  <si>
    <t>Working with streams, lambda expressions, and method references in Java SE8 and beyond</t>
  </si>
  <si>
    <t>2025-01-30</t>
  </si>
  <si>
    <t>Security</t>
  </si>
  <si>
    <t>Modern Cybersecurity Fundamentals</t>
  </si>
  <si>
    <t>Security Principles, Incident Response, Ethical Hacking, AI Security, Cloud, IoT, and more</t>
  </si>
  <si>
    <t>Omar Santos</t>
  </si>
  <si>
    <t>Open Source Intelligence (OSINT)</t>
  </si>
  <si>
    <t>Darknets and Dark Web Investigations</t>
  </si>
  <si>
    <t>Investigate and hunt organizational data on the Dark Web</t>
  </si>
  <si>
    <t>Joseph Mlodzianowski</t>
  </si>
  <si>
    <t>Accessibility</t>
  </si>
  <si>
    <t>Web Accessibility Workshop</t>
  </si>
  <si>
    <t>Auditing websites for accessible design, code, and content to empower all users</t>
  </si>
  <si>
    <t>Kathryn Grayson Nanz</t>
  </si>
  <si>
    <t>AI Principles</t>
  </si>
  <si>
    <t>GenAI Superstream: Next-Level Work and Creativity with Generative AI</t>
  </si>
  <si>
    <t>Dan Shipper</t>
  </si>
  <si>
    <t>Machine Learning</t>
  </si>
  <si>
    <t>Artificial intelligence</t>
  </si>
  <si>
    <t>An overview of AI and machine learning</t>
  </si>
  <si>
    <t>Alex Castrounis</t>
  </si>
  <si>
    <t>Microservices</t>
  </si>
  <si>
    <t>Microservices caching strategies</t>
  </si>
  <si>
    <t>Understanding Caching Topologies and Data Management</t>
  </si>
  <si>
    <t>Designing Complex Software Systems</t>
  </si>
  <si>
    <t>Design software to fundamentally improve people’s performance in the workplace</t>
  </si>
  <si>
    <t>Craig Errey</t>
  </si>
  <si>
    <t>Using Power Query in Microsoft Power BI, Excel, and Fabric</t>
  </si>
  <si>
    <t>Learn How to Get, Transform, and Combine Data by Using Power Query</t>
  </si>
  <si>
    <t>2025-01-31</t>
  </si>
  <si>
    <t>Advanced Python: Metaprogramming</t>
  </si>
  <si>
    <t>Learn techniques for better Python debugging, readability and library design</t>
  </si>
  <si>
    <t>James Powell</t>
  </si>
  <si>
    <t>Terraform</t>
  </si>
  <si>
    <t>Learn Infrastructure as Code with Terraform</t>
  </si>
  <si>
    <t>Create repeatable infrastructure with Terraform</t>
  </si>
  <si>
    <t>Robert Jordan</t>
  </si>
  <si>
    <t>Writing Effective Prompts for ChatGPT</t>
  </si>
  <si>
    <t>Crafting engaging and productive ChatGPT prompts</t>
  </si>
  <si>
    <t>2025-02-03</t>
  </si>
  <si>
    <t>Sarah Tamsin</t>
  </si>
  <si>
    <t>Using Generative AI to Land Your Next Job</t>
  </si>
  <si>
    <t>Improve your search, optimize your resume, and practice for the interview</t>
  </si>
  <si>
    <t>Ben Gold</t>
  </si>
  <si>
    <t>Personal Productivity</t>
  </si>
  <si>
    <t>Using Generative AI to Boost Your Personal Productivity</t>
  </si>
  <si>
    <t>Get more done each day with the help of AI</t>
  </si>
  <si>
    <t>2025-02-04</t>
  </si>
  <si>
    <t>Prompt Engineering for Generating AI Art and Text</t>
  </si>
  <si>
    <t>Nontechnical training on AI tools like Midjourney and ChatGPT, and others</t>
  </si>
  <si>
    <t>2025-02-05</t>
  </si>
  <si>
    <t>Mike Taylor</t>
  </si>
  <si>
    <t>Hands-on GitHub Copilot</t>
  </si>
  <si>
    <t>Practical tips and best practices</t>
  </si>
  <si>
    <t>2025-02-06</t>
  </si>
  <si>
    <t>Generative AI AI Principles</t>
  </si>
  <si>
    <t>Generative AI for Everyone</t>
  </si>
  <si>
    <t>Understand generative AI applications, benefits, and risks</t>
  </si>
  <si>
    <t>2025-02-07</t>
  </si>
  <si>
    <t>Altaf Rehmani</t>
  </si>
  <si>
    <t>Large Language Models (LLMs) MLOps</t>
  </si>
  <si>
    <t>Choosing the Right LLM</t>
  </si>
  <si>
    <t>How to select, train, and apply state-of-the-art LLMs to real-world business use cases</t>
  </si>
  <si>
    <t>Product Design</t>
  </si>
  <si>
    <t>Product Design with GenAI</t>
  </si>
  <si>
    <t>Leverage GenAI at every stage of your product design workflow</t>
  </si>
  <si>
    <t>2025-02-11</t>
  </si>
  <si>
    <t>Benjamin Dehant</t>
  </si>
  <si>
    <t>ChatGPT to Improve Your Writing</t>
  </si>
  <si>
    <t>Tips and Tricks for Technical and Business Writers</t>
  </si>
  <si>
    <t>Coding Practices</t>
  </si>
  <si>
    <t>Software Development Superstream: Generative AI for Code Modernization</t>
  </si>
  <si>
    <t>Sam Newman</t>
  </si>
  <si>
    <t>Microsoft 365</t>
  </si>
  <si>
    <t>Copilot for Microsoft 365</t>
  </si>
  <si>
    <t>Work smarter with generative AI in Word, Excel, PowerPoint, Outlook, and Teams</t>
  </si>
  <si>
    <t>2025-02-12</t>
  </si>
  <si>
    <t xml:space="preserve">Sujatha Das </t>
  </si>
  <si>
    <t>Presentation Skills</t>
  </si>
  <si>
    <t>Generative AI for Presentations</t>
  </si>
  <si>
    <t>Use ChatGPT, Gemini, and Copilot to create better outlines, scripts, and slides</t>
  </si>
  <si>
    <t>2025-02-13</t>
  </si>
  <si>
    <t>Curtis Newbold</t>
  </si>
  <si>
    <t>Microservice Security</t>
  </si>
  <si>
    <t>Best practices for microservice-style architectures</t>
  </si>
  <si>
    <t>2025-02-18</t>
  </si>
  <si>
    <t>Project Management</t>
  </si>
  <si>
    <t>ChatGPT for Project Management</t>
  </si>
  <si>
    <t>Essential prompting techniques to accelerate project success</t>
  </si>
  <si>
    <t>2025-02-19</t>
  </si>
  <si>
    <t>2025-02-21</t>
  </si>
  <si>
    <t>Generative AI for Finance in 60 Minutes</t>
  </si>
  <si>
    <t>Understand the capabilities and use cases of AI tools</t>
  </si>
  <si>
    <t>2025-03-03</t>
  </si>
  <si>
    <t>Rajendra Shroff</t>
  </si>
  <si>
    <t>2025-03-04</t>
  </si>
  <si>
    <t>AI Superstream: Retrieval Augmented Generation (RAG) in Production</t>
  </si>
  <si>
    <t>Leveraging Your Data for AI Applications</t>
  </si>
  <si>
    <t>Susan Shu Chang</t>
  </si>
  <si>
    <t>Generative AI Scrum</t>
  </si>
  <si>
    <t>Generative AI for Scrum Teams</t>
  </si>
  <si>
    <t>Integrating AI into your Agile workflow</t>
  </si>
  <si>
    <t>Rich Theil</t>
  </si>
  <si>
    <t>Leveraging AI for Effective Project Management</t>
  </si>
  <si>
    <t>Expedite project management work using intelligent systems like ChatGPT 4o</t>
  </si>
  <si>
    <t>2025-03-05</t>
  </si>
  <si>
    <t>Vijay Kanabar</t>
  </si>
  <si>
    <t>ChatGPT For Data Analytics</t>
  </si>
  <si>
    <t>How to 10x your data analysis productivity with generative AI</t>
  </si>
  <si>
    <t>Tobias Zwingmann</t>
  </si>
  <si>
    <t>2025-03-10</t>
  </si>
  <si>
    <t>2025-03-11</t>
  </si>
  <si>
    <t>Generative AI Microsoft Excel</t>
  </si>
  <si>
    <t>Generative AI for Excel</t>
  </si>
  <si>
    <t>Using ChatGPT, Copilot Pro, and AI add-ins to save time and work more efficiently</t>
  </si>
  <si>
    <t>2025-03-12</t>
  </si>
  <si>
    <t>2025-03-13</t>
  </si>
  <si>
    <t>2025-03-17</t>
  </si>
  <si>
    <t>How LLMs Work</t>
  </si>
  <si>
    <t>Demystify how word embeddings power generative AI and LLMs like ChatGPT</t>
  </si>
  <si>
    <t>2025-03-18</t>
  </si>
  <si>
    <t>Kate Harwood</t>
  </si>
  <si>
    <t>2025-03-19</t>
  </si>
  <si>
    <t>2025-03-20</t>
  </si>
  <si>
    <t>Generative AI Prompt Engineering</t>
  </si>
  <si>
    <t>GenAI and LLMs for Product Managers</t>
  </si>
  <si>
    <t>Tools and Frameworks to navigate GenAI throughout the product lifecyle</t>
  </si>
  <si>
    <t>Sudhir Wadhwa</t>
  </si>
  <si>
    <t>Prompting Bootcamp</t>
  </si>
  <si>
    <t>Crafting Content with Generative AI</t>
  </si>
  <si>
    <t>2025-03-25</t>
  </si>
  <si>
    <t>Sarah Tamsin Mike Taylor</t>
  </si>
  <si>
    <t>Perfecting Your ChatGPT Prompts</t>
  </si>
  <si>
    <t>Your Guide to Practical, Straightforward Prompt-Writing for Generative AI</t>
  </si>
  <si>
    <t>2025-03-27</t>
  </si>
  <si>
    <t>2025-04-01</t>
  </si>
  <si>
    <t>2025-04-02</t>
  </si>
  <si>
    <t>2025-04-03</t>
  </si>
  <si>
    <t>2025-04-04</t>
  </si>
  <si>
    <t>2025-04-07</t>
  </si>
  <si>
    <t>2025-04-08</t>
  </si>
  <si>
    <t>2025-04-10</t>
  </si>
  <si>
    <t>2025-04-16</t>
  </si>
  <si>
    <t>2025-04-17</t>
  </si>
  <si>
    <t>2025-04-29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</si>
</sst>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f>HYPERLINK("https://learning.oreilly.com//live-events/difficult-conversations-and-negotiations-made-easy/0636920084308/0642572011379", "0642572011379")</f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b">
        <v>0</v>
      </c>
    </row>
    <row r="3" spans="1:7">
      <c r="A3">
        <f>HYPERLINK("https://learning.oreilly.com//live-events/generative-ai-for-cloud-practitioners/0642572001983/0642572011202", "0642572011202")</f>
        <v>0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b">
        <v>0</v>
      </c>
    </row>
    <row r="4" spans="1:7">
      <c r="A4">
        <f>HYPERLINK("https://learning.oreilly.com//live-events/hands-on-prompt-engineering/0642572000313/0642572011462", "0642572011462")</f>
        <v>0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 t="b">
        <v>0</v>
      </c>
    </row>
    <row r="5" spans="1:7">
      <c r="A5">
        <f>HYPERLINK("https://learning.oreilly.com//live-events/python-data-science-quick-start/0642572005027/0642572011206", "0642572011206")</f>
        <v>0</v>
      </c>
      <c r="B5" t="s">
        <v>21</v>
      </c>
      <c r="C5" t="s">
        <v>22</v>
      </c>
      <c r="D5" t="s">
        <v>23</v>
      </c>
      <c r="E5" t="s">
        <v>15</v>
      </c>
      <c r="F5" t="s">
        <v>24</v>
      </c>
      <c r="G5" t="b">
        <v>0</v>
      </c>
    </row>
    <row r="6" spans="1:7">
      <c r="A6">
        <f>HYPERLINK("https://learning.oreilly.com//live-events/foundations-of-microsoft-excel/0636920059829/0642572009828", "0642572009828")</f>
        <v>0</v>
      </c>
      <c r="B6" t="s">
        <v>25</v>
      </c>
      <c r="C6" t="s">
        <v>26</v>
      </c>
      <c r="D6" t="s">
        <v>27</v>
      </c>
      <c r="E6" t="s">
        <v>15</v>
      </c>
      <c r="F6" t="s">
        <v>28</v>
      </c>
      <c r="G6" t="b">
        <v>0</v>
      </c>
    </row>
    <row r="7" spans="1:7">
      <c r="A7">
        <f>HYPERLINK("https://learning.oreilly.com//live-events/docker-fundamentals-in-2-days/0790145081759/0642572010453", "0642572010453")</f>
        <v>0</v>
      </c>
      <c r="B7" t="s">
        <v>29</v>
      </c>
      <c r="C7" t="s">
        <v>30</v>
      </c>
      <c r="D7" t="s">
        <v>31</v>
      </c>
      <c r="E7" t="s">
        <v>15</v>
      </c>
      <c r="F7" t="s">
        <v>32</v>
      </c>
      <c r="G7" t="b">
        <v>0</v>
      </c>
    </row>
    <row r="8" spans="1:7">
      <c r="A8">
        <f>HYPERLINK("https://learning.oreilly.com//live-events/object-oriented-programming-in-python/0636920338673/0642572011663", "0642572011663")</f>
        <v>0</v>
      </c>
      <c r="B8" t="s">
        <v>21</v>
      </c>
      <c r="C8" t="s">
        <v>33</v>
      </c>
      <c r="E8" t="s">
        <v>15</v>
      </c>
      <c r="F8" t="s">
        <v>34</v>
      </c>
      <c r="G8" t="b">
        <v>0</v>
      </c>
    </row>
    <row r="9" spans="1:7">
      <c r="A9">
        <f>HYPERLINK("https://learning.oreilly.com//live-events/how-to-talk-about-data/0636920095665/0642572011828", "0642572011828")</f>
        <v>0</v>
      </c>
      <c r="B9" t="s">
        <v>35</v>
      </c>
      <c r="C9" t="s">
        <v>36</v>
      </c>
      <c r="D9" t="s">
        <v>37</v>
      </c>
      <c r="E9" t="s">
        <v>15</v>
      </c>
      <c r="F9" t="s">
        <v>38</v>
      </c>
      <c r="G9" t="b">
        <v>0</v>
      </c>
    </row>
    <row r="10" spans="1:7">
      <c r="A10">
        <f>HYPERLINK("https://learning.oreilly.com//live-events/containers-fundamentals/0642572002854/0642572009932", "0642572009932")</f>
        <v>0</v>
      </c>
      <c r="B10" t="s">
        <v>39</v>
      </c>
      <c r="C10" t="s">
        <v>40</v>
      </c>
      <c r="D10" t="s">
        <v>41</v>
      </c>
      <c r="E10" t="s">
        <v>15</v>
      </c>
      <c r="F10" t="s">
        <v>42</v>
      </c>
      <c r="G10" t="b">
        <v>0</v>
      </c>
    </row>
    <row r="11" spans="1:7">
      <c r="A11">
        <f>HYPERLINK("https://learning.oreilly.com//live-events/advanced-python-asynchronous-programming-with-async-and-await/0642572004549/0642572011656", "0642572011656")</f>
        <v>0</v>
      </c>
      <c r="B11" t="s">
        <v>21</v>
      </c>
      <c r="C11" t="s">
        <v>43</v>
      </c>
      <c r="E11" t="s">
        <v>44</v>
      </c>
      <c r="F11" t="s">
        <v>45</v>
      </c>
      <c r="G11" t="b">
        <v>0</v>
      </c>
    </row>
    <row r="12" spans="1:7">
      <c r="A12">
        <f>HYPERLINK("https://learning.oreilly.com//live-events/event-driven-architecture-and-data/0636920053458/0642572012748", "0642572012748")</f>
        <v>0</v>
      </c>
      <c r="B12" t="s">
        <v>46</v>
      </c>
      <c r="C12" t="s">
        <v>47</v>
      </c>
      <c r="D12" t="s">
        <v>48</v>
      </c>
      <c r="E12" t="s">
        <v>44</v>
      </c>
      <c r="F12" t="s">
        <v>49</v>
      </c>
      <c r="G12" t="b">
        <v>0</v>
      </c>
    </row>
    <row r="13" spans="1:7">
      <c r="A13">
        <f>HYPERLINK("https://learning.oreilly.com//live-events/react-in-4-hours/0636920436553/0642572011211", "0642572011211")</f>
        <v>0</v>
      </c>
      <c r="B13" t="s">
        <v>50</v>
      </c>
      <c r="C13" t="s">
        <v>51</v>
      </c>
      <c r="D13" t="s">
        <v>52</v>
      </c>
      <c r="E13" t="s">
        <v>44</v>
      </c>
      <c r="F13" t="s">
        <v>24</v>
      </c>
      <c r="G13" t="b">
        <v>0</v>
      </c>
    </row>
    <row r="14" spans="1:7">
      <c r="A14">
        <f>HYPERLINK("https://learning.oreilly.com//live-events/hands-on-llm-engineering/0642572011365/0642572011364", "0642572011364")</f>
        <v>0</v>
      </c>
      <c r="B14" t="s">
        <v>17</v>
      </c>
      <c r="C14" t="s">
        <v>53</v>
      </c>
      <c r="D14" t="s">
        <v>54</v>
      </c>
      <c r="E14" t="s">
        <v>44</v>
      </c>
      <c r="F14" t="s">
        <v>55</v>
      </c>
      <c r="G14" t="b">
        <v>0</v>
      </c>
    </row>
    <row r="15" spans="1:7">
      <c r="A15">
        <f>HYPERLINK("https://learning.oreilly.com//live-events/managing-your-manager/0636920162872/0642572010100", "0642572010100")</f>
        <v>0</v>
      </c>
      <c r="B15" t="s">
        <v>56</v>
      </c>
      <c r="C15" t="s">
        <v>57</v>
      </c>
      <c r="D15" t="s">
        <v>58</v>
      </c>
      <c r="E15" t="s">
        <v>59</v>
      </c>
      <c r="F15" t="s">
        <v>60</v>
      </c>
      <c r="G15" t="b">
        <v>0</v>
      </c>
    </row>
    <row r="16" spans="1:7">
      <c r="A16">
        <f>HYPERLINK("https://learning.oreilly.com//live-events/linux-networking-security-fundamentals/0636920507611/0642572011760", "0642572011760")</f>
        <v>0</v>
      </c>
      <c r="B16" t="s">
        <v>61</v>
      </c>
      <c r="C16" t="s">
        <v>62</v>
      </c>
      <c r="D16" t="s">
        <v>63</v>
      </c>
      <c r="E16" t="s">
        <v>59</v>
      </c>
      <c r="F16" t="s">
        <v>64</v>
      </c>
      <c r="G16" t="b">
        <v>0</v>
      </c>
    </row>
    <row r="17" spans="1:7">
      <c r="A17">
        <f>HYPERLINK("https://learning.oreilly.com//live-events/using-dax-in-microsoft-power-bi/0636920095718/0642572011784", "0642572011784")</f>
        <v>0</v>
      </c>
      <c r="B17" t="s">
        <v>65</v>
      </c>
      <c r="C17" t="s">
        <v>66</v>
      </c>
      <c r="D17" t="s">
        <v>67</v>
      </c>
      <c r="E17" t="s">
        <v>59</v>
      </c>
      <c r="F17" t="s">
        <v>68</v>
      </c>
      <c r="G17" t="b">
        <v>0</v>
      </c>
    </row>
    <row r="18" spans="1:7">
      <c r="A18">
        <f>HYPERLINK("https://learning.oreilly.com//live-events/developing-confidence-at-work/0642572007533/0642572011748", "0642572011748")</f>
        <v>0</v>
      </c>
      <c r="B18" t="s">
        <v>69</v>
      </c>
      <c r="C18" t="s">
        <v>70</v>
      </c>
      <c r="D18" t="s">
        <v>71</v>
      </c>
      <c r="E18" t="s">
        <v>59</v>
      </c>
      <c r="F18" t="s">
        <v>72</v>
      </c>
      <c r="G18" t="b">
        <v>0</v>
      </c>
    </row>
    <row r="19" spans="1:7">
      <c r="A19">
        <f>HYPERLINK("https://learning.oreilly.com//live-events/genai-toolbox/0642572001846/0642572011671", "0642572011671")</f>
        <v>0</v>
      </c>
      <c r="B19" t="s">
        <v>17</v>
      </c>
      <c r="C19" t="s">
        <v>73</v>
      </c>
      <c r="D19" t="s">
        <v>74</v>
      </c>
      <c r="E19" t="s">
        <v>59</v>
      </c>
      <c r="F19" t="s">
        <v>75</v>
      </c>
      <c r="G19" t="b">
        <v>0</v>
      </c>
    </row>
    <row r="20" spans="1:7">
      <c r="A20">
        <f>HYPERLINK("https://learning.oreilly.com//live-events/solid-principles-of-object-oriented-and-agile-design/0636920129271/0642572011545", "0642572011545")</f>
        <v>0</v>
      </c>
      <c r="B20" t="s">
        <v>76</v>
      </c>
      <c r="C20" t="s">
        <v>77</v>
      </c>
      <c r="E20" t="s">
        <v>59</v>
      </c>
      <c r="F20" t="s">
        <v>78</v>
      </c>
      <c r="G20" t="b">
        <v>0</v>
      </c>
    </row>
    <row r="21" spans="1:7">
      <c r="A21">
        <f>HYPERLINK("https://learning.oreilly.com//live-events/analyzing-architecture-risk/0636920054370/0642572011957", "0642572011957")</f>
        <v>0</v>
      </c>
      <c r="B21" t="s">
        <v>46</v>
      </c>
      <c r="C21" t="s">
        <v>79</v>
      </c>
      <c r="D21" t="s">
        <v>80</v>
      </c>
      <c r="E21" t="s">
        <v>59</v>
      </c>
      <c r="F21" t="s">
        <v>81</v>
      </c>
      <c r="G21" t="b">
        <v>0</v>
      </c>
    </row>
    <row r="22" spans="1:7">
      <c r="A22">
        <f>HYPERLINK("https://learning.oreilly.com//live-events/python-code-cleanup/0636920082773/0642572011122", "0642572011122")</f>
        <v>0</v>
      </c>
      <c r="B22" t="s">
        <v>21</v>
      </c>
      <c r="C22" t="s">
        <v>82</v>
      </c>
      <c r="D22" t="s">
        <v>83</v>
      </c>
      <c r="E22" t="s">
        <v>59</v>
      </c>
      <c r="F22" t="s">
        <v>84</v>
      </c>
      <c r="G22" t="b">
        <v>0</v>
      </c>
    </row>
    <row r="23" spans="1:7">
      <c r="A23">
        <f>HYPERLINK("https://learning.oreilly.com//live-events/architecture-as-code/0642572011637/0642572011636", "0642572011636")</f>
        <v>0</v>
      </c>
      <c r="B23" t="s">
        <v>46</v>
      </c>
      <c r="C23" t="s">
        <v>85</v>
      </c>
      <c r="D23" t="s">
        <v>86</v>
      </c>
      <c r="E23" t="s">
        <v>87</v>
      </c>
      <c r="F23" t="s">
        <v>88</v>
      </c>
      <c r="G23" t="b">
        <v>0</v>
      </c>
    </row>
    <row r="24" spans="1:7">
      <c r="A24">
        <f>HYPERLINK("https://learning.oreilly.com//live-events/aws-certified-solutions-architect-associate-saa-c03-crash-course/0636920078770/0642572011251", "0642572011251")</f>
        <v>0</v>
      </c>
      <c r="B24" t="s">
        <v>89</v>
      </c>
      <c r="C24" t="s">
        <v>90</v>
      </c>
      <c r="D24" t="s">
        <v>91</v>
      </c>
      <c r="E24" t="s">
        <v>87</v>
      </c>
      <c r="F24" t="s">
        <v>16</v>
      </c>
      <c r="G24" t="b">
        <v>0</v>
      </c>
    </row>
    <row r="25" spans="1:7">
      <c r="A25">
        <f>HYPERLINK("https://learning.oreilly.com//live-events/chatgpt-for-software-engineers/0636920090062/0642572012927", "0642572012927")</f>
        <v>0</v>
      </c>
      <c r="B25" t="s">
        <v>92</v>
      </c>
      <c r="C25" t="s">
        <v>93</v>
      </c>
      <c r="D25" t="s">
        <v>94</v>
      </c>
      <c r="E25" t="s">
        <v>87</v>
      </c>
      <c r="F25" t="s">
        <v>95</v>
      </c>
      <c r="G25" t="b">
        <v>0</v>
      </c>
    </row>
    <row r="26" spans="1:7">
      <c r="A26">
        <f>HYPERLINK("https://learning.oreilly.com//live-events/github-copilot-for-developers/0636920094356/0642572011731", "0642572011731")</f>
        <v>0</v>
      </c>
      <c r="B26" t="s">
        <v>96</v>
      </c>
      <c r="C26" t="s">
        <v>97</v>
      </c>
      <c r="D26" t="s">
        <v>98</v>
      </c>
      <c r="E26" t="s">
        <v>87</v>
      </c>
      <c r="F26" t="s">
        <v>99</v>
      </c>
      <c r="G26" t="b">
        <v>0</v>
      </c>
    </row>
    <row r="27" spans="1:7">
      <c r="A27">
        <f>HYPERLINK("https://learning.oreilly.com//live-events/optimizing-llms-with-fine-tuning-and-prompt-engineering/0642572011351/0642572011350", "0642572011350")</f>
        <v>0</v>
      </c>
      <c r="B27" t="s">
        <v>17</v>
      </c>
      <c r="C27" t="s">
        <v>100</v>
      </c>
      <c r="D27" t="s">
        <v>101</v>
      </c>
      <c r="E27" t="s">
        <v>87</v>
      </c>
      <c r="F27" t="s">
        <v>102</v>
      </c>
      <c r="G27" t="b">
        <v>0</v>
      </c>
    </row>
    <row r="28" spans="1:7">
      <c r="A28">
        <f>HYPERLINK("https://learning.oreilly.com//live-events/fundamentals-of-technical-writing/0636920077082/0642572011926", "0642572011926")</f>
        <v>0</v>
      </c>
      <c r="B28" t="s">
        <v>103</v>
      </c>
      <c r="C28" t="s">
        <v>104</v>
      </c>
      <c r="D28" t="s">
        <v>105</v>
      </c>
      <c r="E28" t="s">
        <v>87</v>
      </c>
      <c r="F28" t="s">
        <v>106</v>
      </c>
      <c r="G28" t="b">
        <v>0</v>
      </c>
    </row>
    <row r="29" spans="1:7">
      <c r="A29">
        <f>HYPERLINK("https://learning.oreilly.com//live-events/python-data-structures-and-comprehensions/0636920082741/0642572011667", "0642572011667")</f>
        <v>0</v>
      </c>
      <c r="B29" t="s">
        <v>21</v>
      </c>
      <c r="C29" t="s">
        <v>107</v>
      </c>
      <c r="D29" t="s">
        <v>108</v>
      </c>
      <c r="E29" t="s">
        <v>87</v>
      </c>
      <c r="F29" t="s">
        <v>34</v>
      </c>
      <c r="G29" t="b">
        <v>0</v>
      </c>
    </row>
    <row r="30" spans="1:7">
      <c r="A30">
        <f>HYPERLINK("https://learning.oreilly.com//live-events/generative-ai-for-business-analysts-in-60-minutes/0642572002743/0642572009728", "0642572009728")</f>
        <v>0</v>
      </c>
      <c r="B30" t="s">
        <v>109</v>
      </c>
      <c r="C30" t="s">
        <v>110</v>
      </c>
      <c r="D30" t="s">
        <v>111</v>
      </c>
      <c r="E30" t="s">
        <v>87</v>
      </c>
      <c r="F30" t="s">
        <v>112</v>
      </c>
      <c r="G30" t="b">
        <v>0</v>
      </c>
    </row>
    <row r="31" spans="1:7">
      <c r="A31">
        <f>HYPERLINK("https://learning.oreilly.com//live-events/ai-observability/0790145088540/0642572012765", "0642572012765")</f>
        <v>0</v>
      </c>
      <c r="B31" t="s">
        <v>113</v>
      </c>
      <c r="C31" t="s">
        <v>114</v>
      </c>
      <c r="D31" t="s">
        <v>115</v>
      </c>
      <c r="E31" t="s">
        <v>87</v>
      </c>
      <c r="F31" t="s">
        <v>116</v>
      </c>
      <c r="G31" t="b">
        <v>0</v>
      </c>
    </row>
    <row r="32" spans="1:7">
      <c r="A32">
        <f>HYPERLINK("https://learning.oreilly.com//live-events/mastering-microsoft-excel-pivot-tables/0636920059840/0642572011934", "0642572011934")</f>
        <v>0</v>
      </c>
      <c r="B32" t="s">
        <v>117</v>
      </c>
      <c r="C32" t="s">
        <v>118</v>
      </c>
      <c r="D32" t="s">
        <v>119</v>
      </c>
      <c r="E32" t="s">
        <v>120</v>
      </c>
      <c r="F32" t="s">
        <v>28</v>
      </c>
      <c r="G32" t="b">
        <v>0</v>
      </c>
    </row>
    <row r="33" spans="1:7">
      <c r="A33">
        <f>HYPERLINK("https://learning.oreilly.com//live-events/getting-started-with-llm-agents-using-langchain/0790145047100/0642572010983", "0642572010983")</f>
        <v>0</v>
      </c>
      <c r="B33" t="s">
        <v>121</v>
      </c>
      <c r="C33" t="s">
        <v>122</v>
      </c>
      <c r="D33" t="s">
        <v>123</v>
      </c>
      <c r="E33" t="s">
        <v>120</v>
      </c>
      <c r="F33" t="s">
        <v>124</v>
      </c>
      <c r="G33" t="b">
        <v>0</v>
      </c>
    </row>
    <row r="34" spans="1:7">
      <c r="A34">
        <f>HYPERLINK("https://learning.oreilly.com//live-events/aws-design-fundamentals/0636920096313/0642572011061", "0642572011061")</f>
        <v>0</v>
      </c>
      <c r="B34" t="s">
        <v>125</v>
      </c>
      <c r="C34" t="s">
        <v>126</v>
      </c>
      <c r="D34" t="s">
        <v>127</v>
      </c>
      <c r="E34" t="s">
        <v>120</v>
      </c>
      <c r="F34" t="s">
        <v>128</v>
      </c>
      <c r="G34" t="b">
        <v>0</v>
      </c>
    </row>
    <row r="35" spans="1:7">
      <c r="A35">
        <f>HYPERLINK("https://learning.oreilly.com//live-events/how-to-choose-the-right-llm-for-your-application/0636920098574/0642572011572", "0642572011572")</f>
        <v>0</v>
      </c>
      <c r="B35" t="s">
        <v>113</v>
      </c>
      <c r="C35" t="s">
        <v>129</v>
      </c>
      <c r="D35" t="s">
        <v>130</v>
      </c>
      <c r="E35" t="s">
        <v>120</v>
      </c>
      <c r="F35" t="s">
        <v>131</v>
      </c>
      <c r="G35" t="b">
        <v>0</v>
      </c>
    </row>
    <row r="36" spans="1:7">
      <c r="A36">
        <f>HYPERLINK("https://learning.oreilly.com//live-events/functional-programming-in-java/0636920071136/0642572011857", "0642572011857")</f>
        <v>0</v>
      </c>
      <c r="B36" t="s">
        <v>132</v>
      </c>
      <c r="C36" t="s">
        <v>133</v>
      </c>
      <c r="D36" t="s">
        <v>134</v>
      </c>
      <c r="E36" t="s">
        <v>135</v>
      </c>
      <c r="F36" t="s">
        <v>60</v>
      </c>
      <c r="G36" t="b">
        <v>0</v>
      </c>
    </row>
    <row r="37" spans="1:7">
      <c r="A37">
        <f>HYPERLINK("https://learning.oreilly.com//live-events/modern-cybersecurity-fundamentals/0636920121701/0642572011766", "0642572011766")</f>
        <v>0</v>
      </c>
      <c r="B37" t="s">
        <v>136</v>
      </c>
      <c r="C37" t="s">
        <v>137</v>
      </c>
      <c r="D37" t="s">
        <v>138</v>
      </c>
      <c r="E37" t="s">
        <v>135</v>
      </c>
      <c r="F37" t="s">
        <v>139</v>
      </c>
      <c r="G37" t="b">
        <v>0</v>
      </c>
    </row>
    <row r="38" spans="1:7">
      <c r="A38">
        <f>HYPERLINK("https://learning.oreilly.com//live-events/darknets-and-dark-web-investigations/0636920074169/0642572011354", "0642572011354")</f>
        <v>0</v>
      </c>
      <c r="B38" t="s">
        <v>140</v>
      </c>
      <c r="C38" t="s">
        <v>141</v>
      </c>
      <c r="D38" t="s">
        <v>142</v>
      </c>
      <c r="E38" t="s">
        <v>135</v>
      </c>
      <c r="F38" t="s">
        <v>143</v>
      </c>
      <c r="G38" t="b">
        <v>0</v>
      </c>
    </row>
    <row r="39" spans="1:7">
      <c r="A39">
        <f>HYPERLINK("https://learning.oreilly.com//live-events/web-accessibility-workshop/0636920095498/0642572012263", "0642572012263")</f>
        <v>0</v>
      </c>
      <c r="B39" t="s">
        <v>144</v>
      </c>
      <c r="C39" t="s">
        <v>145</v>
      </c>
      <c r="D39" t="s">
        <v>146</v>
      </c>
      <c r="E39" t="s">
        <v>135</v>
      </c>
      <c r="F39" t="s">
        <v>147</v>
      </c>
      <c r="G39" t="b">
        <v>0</v>
      </c>
    </row>
    <row r="40" spans="1:7">
      <c r="A40">
        <f>HYPERLINK("https://learning.oreilly.com//live-events/genai-superstream-next-level-work-and-creativity-with-generative-ai/0642572012672/0642572012671", "0642572012671")</f>
        <v>0</v>
      </c>
      <c r="B40" t="s">
        <v>148</v>
      </c>
      <c r="C40" t="s">
        <v>149</v>
      </c>
      <c r="E40" t="s">
        <v>135</v>
      </c>
      <c r="F40" t="s">
        <v>150</v>
      </c>
      <c r="G40" t="b">
        <v>0</v>
      </c>
    </row>
    <row r="41" spans="1:7">
      <c r="A41">
        <f>HYPERLINK("https://learning.oreilly.com//live-events/artificial-intelligence/0636920054812/0642572011876", "0642572011876")</f>
        <v>0</v>
      </c>
      <c r="B41" t="s">
        <v>151</v>
      </c>
      <c r="C41" t="s">
        <v>152</v>
      </c>
      <c r="D41" t="s">
        <v>153</v>
      </c>
      <c r="E41" t="s">
        <v>135</v>
      </c>
      <c r="F41" t="s">
        <v>154</v>
      </c>
      <c r="G41" t="b">
        <v>0</v>
      </c>
    </row>
    <row r="42" spans="1:7">
      <c r="A42">
        <f>HYPERLINK("https://learning.oreilly.com//live-events/microservices-caching-strategies/0636920246428/0642572011965", "0642572011965")</f>
        <v>0</v>
      </c>
      <c r="B42" t="s">
        <v>155</v>
      </c>
      <c r="C42" t="s">
        <v>156</v>
      </c>
      <c r="D42" t="s">
        <v>157</v>
      </c>
      <c r="E42" t="s">
        <v>135</v>
      </c>
      <c r="F42" t="s">
        <v>81</v>
      </c>
      <c r="G42" t="b">
        <v>0</v>
      </c>
    </row>
    <row r="43" spans="1:7">
      <c r="A43">
        <f>HYPERLINK("https://learning.oreilly.com//live-events/designing-complex-software-systems/0642572011661/0642572011660", "0642572011660")</f>
        <v>0</v>
      </c>
      <c r="B43" t="s">
        <v>46</v>
      </c>
      <c r="C43" t="s">
        <v>158</v>
      </c>
      <c r="D43" t="s">
        <v>159</v>
      </c>
      <c r="E43" t="s">
        <v>135</v>
      </c>
      <c r="F43" t="s">
        <v>160</v>
      </c>
      <c r="G43" t="b">
        <v>0</v>
      </c>
    </row>
    <row r="44" spans="1:7">
      <c r="A44">
        <f>HYPERLINK("https://learning.oreilly.com//live-events/using-power-query-in-microsoft-power-bi-excel-and-fabric/0636920099717/0642572011788", "0642572011788")</f>
        <v>0</v>
      </c>
      <c r="B44" t="s">
        <v>65</v>
      </c>
      <c r="C44" t="s">
        <v>161</v>
      </c>
      <c r="D44" t="s">
        <v>162</v>
      </c>
      <c r="E44" t="s">
        <v>163</v>
      </c>
      <c r="F44" t="s">
        <v>68</v>
      </c>
      <c r="G44" t="b">
        <v>0</v>
      </c>
    </row>
    <row r="45" spans="1:7">
      <c r="A45">
        <f>HYPERLINK("https://learning.oreilly.com//live-events/advanced-python-metaprogramming/0642572011813/0642572011812", "0642572011812")</f>
        <v>0</v>
      </c>
      <c r="B45" t="s">
        <v>21</v>
      </c>
      <c r="C45" t="s">
        <v>164</v>
      </c>
      <c r="D45" t="s">
        <v>165</v>
      </c>
      <c r="E45" t="s">
        <v>163</v>
      </c>
      <c r="F45" t="s">
        <v>166</v>
      </c>
      <c r="G45" t="b">
        <v>0</v>
      </c>
    </row>
    <row r="46" spans="1:7">
      <c r="A46">
        <f>HYPERLINK("https://learning.oreilly.com//live-events/learn-infrastructure-as-code-with-terraform/0636920077731/0642572011795", "0642572011795")</f>
        <v>0</v>
      </c>
      <c r="B46" t="s">
        <v>167</v>
      </c>
      <c r="C46" t="s">
        <v>168</v>
      </c>
      <c r="D46" t="s">
        <v>169</v>
      </c>
      <c r="E46" t="s">
        <v>163</v>
      </c>
      <c r="F46" t="s">
        <v>170</v>
      </c>
      <c r="G46" t="b">
        <v>0</v>
      </c>
    </row>
    <row r="47" spans="1:7">
      <c r="A47">
        <f>HYPERLINK("https://learning.oreilly.com//live-events/writing-effective-prompts-for-chatgpt/0636920090058/0642572009666", "0642572009666")</f>
        <v>0</v>
      </c>
      <c r="B47" t="s">
        <v>17</v>
      </c>
      <c r="C47" t="s">
        <v>171</v>
      </c>
      <c r="D47" t="s">
        <v>172</v>
      </c>
      <c r="E47" t="s">
        <v>173</v>
      </c>
      <c r="F47" t="s">
        <v>174</v>
      </c>
      <c r="G47" t="b">
        <v>0</v>
      </c>
    </row>
    <row r="48" spans="1:7">
      <c r="A48">
        <f>HYPERLINK("https://learning.oreilly.com//live-events/using-generative-ai-to-land-your-next-job/0790145067802/0642572009506", "0642572009506")</f>
        <v>0</v>
      </c>
      <c r="B48" t="s">
        <v>12</v>
      </c>
      <c r="C48" t="s">
        <v>175</v>
      </c>
      <c r="D48" t="s">
        <v>176</v>
      </c>
      <c r="E48" t="s">
        <v>173</v>
      </c>
      <c r="F48" t="s">
        <v>177</v>
      </c>
      <c r="G48" t="b">
        <v>0</v>
      </c>
    </row>
    <row r="49" spans="1:7">
      <c r="A49">
        <f>HYPERLINK("https://learning.oreilly.com//live-events/using-generative-ai-to-boost-your-personal-productivity/0636920099736/0642572009044", "0642572009044")</f>
        <v>0</v>
      </c>
      <c r="B49" t="s">
        <v>178</v>
      </c>
      <c r="C49" t="s">
        <v>179</v>
      </c>
      <c r="D49" t="s">
        <v>180</v>
      </c>
      <c r="E49" t="s">
        <v>181</v>
      </c>
      <c r="F49" t="s">
        <v>106</v>
      </c>
      <c r="G49" t="b">
        <v>0</v>
      </c>
    </row>
    <row r="50" spans="1:7">
      <c r="A50">
        <f>HYPERLINK("https://learning.oreilly.com//live-events/prompt-engineering-for-generating-ai-art-and-text/0636920084340/0642572009575", "0642572009575")</f>
        <v>0</v>
      </c>
      <c r="B50" t="s">
        <v>17</v>
      </c>
      <c r="C50" t="s">
        <v>182</v>
      </c>
      <c r="D50" t="s">
        <v>183</v>
      </c>
      <c r="E50" t="s">
        <v>184</v>
      </c>
      <c r="F50" t="s">
        <v>185</v>
      </c>
      <c r="G50" t="b">
        <v>0</v>
      </c>
    </row>
    <row r="51" spans="1:7">
      <c r="A51">
        <f>HYPERLINK("https://learning.oreilly.com//live-events/hands-on-github-copilot/0790145056029/0642572009912", "0642572009912")</f>
        <v>0</v>
      </c>
      <c r="B51" t="s">
        <v>96</v>
      </c>
      <c r="C51" t="s">
        <v>186</v>
      </c>
      <c r="D51" t="s">
        <v>187</v>
      </c>
      <c r="E51" t="s">
        <v>188</v>
      </c>
      <c r="F51" t="s">
        <v>42</v>
      </c>
      <c r="G51" t="b">
        <v>0</v>
      </c>
    </row>
    <row r="52" spans="1:7">
      <c r="A52">
        <f>HYPERLINK("https://learning.oreilly.com//live-events/generative-ai-for-everyone/0636920097025/0642572009294", "0642572009294")</f>
        <v>0</v>
      </c>
      <c r="B52" t="s">
        <v>189</v>
      </c>
      <c r="C52" t="s">
        <v>190</v>
      </c>
      <c r="D52" t="s">
        <v>191</v>
      </c>
      <c r="E52" t="s">
        <v>192</v>
      </c>
      <c r="F52" t="s">
        <v>193</v>
      </c>
      <c r="G52" t="b">
        <v>0</v>
      </c>
    </row>
    <row r="53" spans="1:7">
      <c r="A53">
        <f>HYPERLINK("https://learning.oreilly.com//live-events/choosing-the-right-llm/0642572002832/0642572010493", "0642572010493")</f>
        <v>0</v>
      </c>
      <c r="B53" t="s">
        <v>194</v>
      </c>
      <c r="C53" t="s">
        <v>195</v>
      </c>
      <c r="D53" t="s">
        <v>196</v>
      </c>
      <c r="E53" t="s">
        <v>192</v>
      </c>
      <c r="F53" t="s">
        <v>55</v>
      </c>
      <c r="G53" t="b">
        <v>0</v>
      </c>
    </row>
    <row r="54" spans="1:7">
      <c r="A54">
        <f>HYPERLINK("https://learning.oreilly.com//live-events/product-design-with-genai/0642572003764/0642572009686", "0642572009686")</f>
        <v>0</v>
      </c>
      <c r="B54" t="s">
        <v>197</v>
      </c>
      <c r="C54" t="s">
        <v>198</v>
      </c>
      <c r="D54" t="s">
        <v>199</v>
      </c>
      <c r="E54" t="s">
        <v>200</v>
      </c>
      <c r="F54" t="s">
        <v>201</v>
      </c>
      <c r="G54" t="b">
        <v>0</v>
      </c>
    </row>
    <row r="55" spans="1:7">
      <c r="A55">
        <f>HYPERLINK("https://learning.oreilly.com//live-events/chatgpt-to-improve-your-writing/0636920097362/0642572009083", "0642572009083")</f>
        <v>0</v>
      </c>
      <c r="B55" t="s">
        <v>92</v>
      </c>
      <c r="C55" t="s">
        <v>202</v>
      </c>
      <c r="D55" t="s">
        <v>203</v>
      </c>
      <c r="E55" t="s">
        <v>200</v>
      </c>
      <c r="F55" t="s">
        <v>106</v>
      </c>
      <c r="G55" t="b">
        <v>0</v>
      </c>
    </row>
    <row r="56" spans="1:7">
      <c r="A56">
        <f>HYPERLINK("https://learning.oreilly.com//live-events/software-development-superstream-generative-ai-for-code-modernization/0642572012532/0642572012531", "0642572012531")</f>
        <v>0</v>
      </c>
      <c r="B56" t="s">
        <v>204</v>
      </c>
      <c r="C56" t="s">
        <v>205</v>
      </c>
      <c r="E56" t="s">
        <v>200</v>
      </c>
      <c r="F56" t="s">
        <v>206</v>
      </c>
      <c r="G56" t="b">
        <v>0</v>
      </c>
    </row>
    <row r="57" spans="1:7">
      <c r="A57">
        <f>HYPERLINK("https://learning.oreilly.com//live-events/copilot-for-microsoft-365/0642572007490/0642572009987", "0642572009987")</f>
        <v>0</v>
      </c>
      <c r="B57" t="s">
        <v>207</v>
      </c>
      <c r="C57" t="s">
        <v>208</v>
      </c>
      <c r="D57" t="s">
        <v>209</v>
      </c>
      <c r="E57" t="s">
        <v>210</v>
      </c>
      <c r="F57" t="s">
        <v>211</v>
      </c>
      <c r="G57" t="b">
        <v>0</v>
      </c>
    </row>
    <row r="58" spans="1:7">
      <c r="A58">
        <f>HYPERLINK("https://learning.oreilly.com//live-events/generative-ai-for-presentations/0642572010259/0642572010276", "0642572010276")</f>
        <v>0</v>
      </c>
      <c r="B58" t="s">
        <v>212</v>
      </c>
      <c r="C58" t="s">
        <v>213</v>
      </c>
      <c r="D58" t="s">
        <v>214</v>
      </c>
      <c r="E58" t="s">
        <v>215</v>
      </c>
      <c r="F58" t="s">
        <v>216</v>
      </c>
      <c r="G58" t="b">
        <v>0</v>
      </c>
    </row>
    <row r="59" spans="1:7">
      <c r="A59">
        <f>HYPERLINK("https://learning.oreilly.com//live-events/microservice-security/0636920070932/0642572009646", "0642572009646")</f>
        <v>0</v>
      </c>
      <c r="B59" t="s">
        <v>155</v>
      </c>
      <c r="C59" t="s">
        <v>217</v>
      </c>
      <c r="D59" t="s">
        <v>218</v>
      </c>
      <c r="E59" t="s">
        <v>219</v>
      </c>
      <c r="F59" t="s">
        <v>206</v>
      </c>
      <c r="G59" t="b">
        <v>0</v>
      </c>
    </row>
    <row r="60" spans="1:7">
      <c r="A60">
        <f>HYPERLINK("https://learning.oreilly.com//live-events/chatgpt-for-project-management/0790145085649/0642572009104", "0642572009104")</f>
        <v>0</v>
      </c>
      <c r="B60" t="s">
        <v>220</v>
      </c>
      <c r="C60" t="s">
        <v>221</v>
      </c>
      <c r="D60" t="s">
        <v>222</v>
      </c>
      <c r="E60" t="s">
        <v>223</v>
      </c>
      <c r="F60" t="s">
        <v>106</v>
      </c>
      <c r="G60" t="b">
        <v>0</v>
      </c>
    </row>
    <row r="61" spans="1:7">
      <c r="A61">
        <f>HYPERLINK("https://learning.oreilly.com//live-events/generative-ai-for-business-analysts-in-60-minutes/0642572002743/0642572009732", "0642572009732")</f>
        <v>0</v>
      </c>
      <c r="B61" t="s">
        <v>109</v>
      </c>
      <c r="C61" t="s">
        <v>110</v>
      </c>
      <c r="D61" t="s">
        <v>111</v>
      </c>
      <c r="E61" t="s">
        <v>224</v>
      </c>
      <c r="F61" t="s">
        <v>112</v>
      </c>
      <c r="G61" t="b">
        <v>0</v>
      </c>
    </row>
    <row r="62" spans="1:7">
      <c r="A62">
        <f>HYPERLINK("https://learning.oreilly.com//live-events/generative-ai-for-finance-in-60-minutes/0636920097023/0642572009528", "0642572009528")</f>
        <v>0</v>
      </c>
      <c r="B62" t="s">
        <v>109</v>
      </c>
      <c r="C62" t="s">
        <v>225</v>
      </c>
      <c r="D62" t="s">
        <v>226</v>
      </c>
      <c r="E62" t="s">
        <v>227</v>
      </c>
      <c r="F62" t="s">
        <v>228</v>
      </c>
      <c r="G62" t="b">
        <v>0</v>
      </c>
    </row>
    <row r="63" spans="1:7">
      <c r="A63">
        <f>HYPERLINK("https://learning.oreilly.com//live-events/using-generative-ai-to-boost-your-personal-productivity/0636920099736/0642572009048", "0642572009048")</f>
        <v>0</v>
      </c>
      <c r="B63" t="s">
        <v>178</v>
      </c>
      <c r="C63" t="s">
        <v>179</v>
      </c>
      <c r="D63" t="s">
        <v>180</v>
      </c>
      <c r="E63" t="s">
        <v>229</v>
      </c>
      <c r="F63" t="s">
        <v>106</v>
      </c>
      <c r="G63" t="b">
        <v>0</v>
      </c>
    </row>
    <row r="64" spans="1:7">
      <c r="A64">
        <f>HYPERLINK("https://learning.oreilly.com//live-events/ai-superstream-retrieval-augmented-generation-rag-in-production/0642572012684/0642572012683", "0642572012683")</f>
        <v>0</v>
      </c>
      <c r="B64" t="s">
        <v>92</v>
      </c>
      <c r="C64" t="s">
        <v>230</v>
      </c>
      <c r="D64" t="s">
        <v>231</v>
      </c>
      <c r="E64" t="s">
        <v>229</v>
      </c>
      <c r="F64" t="s">
        <v>232</v>
      </c>
      <c r="G64" t="b">
        <v>0</v>
      </c>
    </row>
    <row r="65" spans="1:7">
      <c r="A65">
        <f>HYPERLINK("https://learning.oreilly.com//live-events/generative-ai-for-scrum-teams/0790145067209/0642572009752", "0642572009752")</f>
        <v>0</v>
      </c>
      <c r="B65" t="s">
        <v>233</v>
      </c>
      <c r="C65" t="s">
        <v>234</v>
      </c>
      <c r="D65" t="s">
        <v>235</v>
      </c>
      <c r="E65" t="s">
        <v>229</v>
      </c>
      <c r="F65" t="s">
        <v>236</v>
      </c>
      <c r="G65" t="b">
        <v>0</v>
      </c>
    </row>
    <row r="66" spans="1:7">
      <c r="A66">
        <f>HYPERLINK("https://learning.oreilly.com//live-events/leveraging-ai-for-effective-project-management/0642572000362/0642572010481", "0642572010481")</f>
        <v>0</v>
      </c>
      <c r="B66" t="s">
        <v>220</v>
      </c>
      <c r="C66" t="s">
        <v>237</v>
      </c>
      <c r="D66" t="s">
        <v>238</v>
      </c>
      <c r="E66" t="s">
        <v>239</v>
      </c>
      <c r="F66" t="s">
        <v>240</v>
      </c>
      <c r="G66" t="b">
        <v>0</v>
      </c>
    </row>
    <row r="67" spans="1:7">
      <c r="A67">
        <f>HYPERLINK("https://learning.oreilly.com//live-events/chatgpt-for-data-analytics/0636920094217/0642572009712", "0642572009712")</f>
        <v>0</v>
      </c>
      <c r="B67" t="s">
        <v>92</v>
      </c>
      <c r="C67" t="s">
        <v>241</v>
      </c>
      <c r="D67" t="s">
        <v>242</v>
      </c>
      <c r="E67" t="s">
        <v>239</v>
      </c>
      <c r="F67" t="s">
        <v>243</v>
      </c>
      <c r="G67" t="b">
        <v>0</v>
      </c>
    </row>
    <row r="68" spans="1:7">
      <c r="A68">
        <f>HYPERLINK("https://learning.oreilly.com//live-events/writing-effective-prompts-for-chatgpt/0636920090058/0642572009670", "0642572009670")</f>
        <v>0</v>
      </c>
      <c r="B68" t="s">
        <v>17</v>
      </c>
      <c r="C68" t="s">
        <v>171</v>
      </c>
      <c r="D68" t="s">
        <v>172</v>
      </c>
      <c r="E68" t="s">
        <v>244</v>
      </c>
      <c r="F68" t="s">
        <v>174</v>
      </c>
      <c r="G68" t="b">
        <v>0</v>
      </c>
    </row>
    <row r="69" spans="1:7">
      <c r="A69">
        <f>HYPERLINK("https://learning.oreilly.com//live-events/chatgpt-to-improve-your-writing/0636920097362/0642572009087", "0642572009087")</f>
        <v>0</v>
      </c>
      <c r="B69" t="s">
        <v>92</v>
      </c>
      <c r="C69" t="s">
        <v>202</v>
      </c>
      <c r="D69" t="s">
        <v>203</v>
      </c>
      <c r="E69" t="s">
        <v>245</v>
      </c>
      <c r="F69" t="s">
        <v>106</v>
      </c>
      <c r="G69" t="b">
        <v>0</v>
      </c>
    </row>
    <row r="70" spans="1:7">
      <c r="A70">
        <f>HYPERLINK("https://learning.oreilly.com//live-events/generative-ai-for-excel/0642572001381/0642572009824", "0642572009824")</f>
        <v>0</v>
      </c>
      <c r="B70" t="s">
        <v>246</v>
      </c>
      <c r="C70" t="s">
        <v>247</v>
      </c>
      <c r="D70" t="s">
        <v>248</v>
      </c>
      <c r="E70" t="s">
        <v>249</v>
      </c>
      <c r="F70" t="s">
        <v>28</v>
      </c>
      <c r="G70" t="b">
        <v>0</v>
      </c>
    </row>
    <row r="71" spans="1:7">
      <c r="A71">
        <f>HYPERLINK("https://learning.oreilly.com//live-events/generative-ai-for-business-analysts-in-60-minutes/0642572002743/0642572009736", "0642572009736")</f>
        <v>0</v>
      </c>
      <c r="B71" t="s">
        <v>109</v>
      </c>
      <c r="C71" t="s">
        <v>110</v>
      </c>
      <c r="D71" t="s">
        <v>111</v>
      </c>
      <c r="E71" t="s">
        <v>250</v>
      </c>
      <c r="F71" t="s">
        <v>112</v>
      </c>
      <c r="G71" t="b">
        <v>0</v>
      </c>
    </row>
    <row r="72" spans="1:7">
      <c r="A72">
        <f>HYPERLINK("https://learning.oreilly.com//live-events/generative-ai-for-everyone/0636920097025/0642572009299", "0642572009299")</f>
        <v>0</v>
      </c>
      <c r="B72" t="s">
        <v>189</v>
      </c>
      <c r="C72" t="s">
        <v>190</v>
      </c>
      <c r="D72" t="s">
        <v>191</v>
      </c>
      <c r="E72" t="s">
        <v>251</v>
      </c>
      <c r="F72" t="s">
        <v>193</v>
      </c>
      <c r="G72" t="b">
        <v>0</v>
      </c>
    </row>
    <row r="73" spans="1:7">
      <c r="A73">
        <f>HYPERLINK("https://learning.oreilly.com//live-events/how-llms-work/0790145066962/0642572010489", "0642572010489")</f>
        <v>0</v>
      </c>
      <c r="B73" t="s">
        <v>113</v>
      </c>
      <c r="C73" t="s">
        <v>252</v>
      </c>
      <c r="D73" t="s">
        <v>253</v>
      </c>
      <c r="E73" t="s">
        <v>254</v>
      </c>
      <c r="F73" t="s">
        <v>255</v>
      </c>
      <c r="G73" t="b">
        <v>0</v>
      </c>
    </row>
    <row r="74" spans="1:7">
      <c r="A74">
        <f>HYPERLINK("https://learning.oreilly.com//live-events/chatgpt-for-project-management/0790145085649/0642572009109", "0642572009109")</f>
        <v>0</v>
      </c>
      <c r="B74" t="s">
        <v>220</v>
      </c>
      <c r="C74" t="s">
        <v>221</v>
      </c>
      <c r="D74" t="s">
        <v>222</v>
      </c>
      <c r="E74" t="s">
        <v>256</v>
      </c>
      <c r="F74" t="s">
        <v>106</v>
      </c>
      <c r="G74" t="b">
        <v>0</v>
      </c>
    </row>
    <row r="75" spans="1:7">
      <c r="A75">
        <f>HYPERLINK("https://learning.oreilly.com//live-events/artificial-intelligence/0636920054812/0642572011880", "0642572011880")</f>
        <v>0</v>
      </c>
      <c r="B75" t="s">
        <v>151</v>
      </c>
      <c r="C75" t="s">
        <v>152</v>
      </c>
      <c r="D75" t="s">
        <v>153</v>
      </c>
      <c r="E75" t="s">
        <v>257</v>
      </c>
      <c r="F75" t="s">
        <v>154</v>
      </c>
      <c r="G75" t="b">
        <v>0</v>
      </c>
    </row>
    <row r="76" spans="1:7">
      <c r="A76">
        <f>HYPERLINK("https://learning.oreilly.com//live-events/genai-and-llms-for-product-managers/0636920099564/0642572009539", "0642572009539")</f>
        <v>0</v>
      </c>
      <c r="B76" t="s">
        <v>258</v>
      </c>
      <c r="C76" t="s">
        <v>259</v>
      </c>
      <c r="D76" t="s">
        <v>260</v>
      </c>
      <c r="E76" t="s">
        <v>257</v>
      </c>
      <c r="F76" t="s">
        <v>261</v>
      </c>
      <c r="G76" t="b">
        <v>0</v>
      </c>
    </row>
    <row r="77" spans="1:7">
      <c r="A77">
        <f>HYPERLINK("https://learning.oreilly.com//live-events/prompting-bootcamp/0636920097098/0642572010296", "0642572010296")</f>
        <v>0</v>
      </c>
      <c r="B77" t="s">
        <v>17</v>
      </c>
      <c r="C77" t="s">
        <v>262</v>
      </c>
      <c r="D77" t="s">
        <v>263</v>
      </c>
      <c r="E77" t="s">
        <v>264</v>
      </c>
      <c r="F77" t="s">
        <v>265</v>
      </c>
      <c r="G77" t="b">
        <v>0</v>
      </c>
    </row>
    <row r="78" spans="1:7">
      <c r="A78">
        <f>HYPERLINK("https://learning.oreilly.com//live-events/perfecting-your-chatgpt-prompts/0642572007492/0642572010473", "0642572010473")</f>
        <v>0</v>
      </c>
      <c r="B78" t="s">
        <v>92</v>
      </c>
      <c r="C78" t="s">
        <v>266</v>
      </c>
      <c r="D78" t="s">
        <v>267</v>
      </c>
      <c r="E78" t="s">
        <v>268</v>
      </c>
      <c r="F78" t="s">
        <v>75</v>
      </c>
      <c r="G78" t="b">
        <v>0</v>
      </c>
    </row>
    <row r="79" spans="1:7">
      <c r="A79">
        <f>HYPERLINK("https://learning.oreilly.com//live-events/using-generative-ai-to-land-your-next-job/0790145067802/0642572009510", "0642572009510")</f>
        <v>0</v>
      </c>
      <c r="B79" t="s">
        <v>12</v>
      </c>
      <c r="C79" t="s">
        <v>175</v>
      </c>
      <c r="D79" t="s">
        <v>176</v>
      </c>
      <c r="E79" t="s">
        <v>269</v>
      </c>
      <c r="F79" t="s">
        <v>177</v>
      </c>
      <c r="G79" t="b">
        <v>0</v>
      </c>
    </row>
    <row r="80" spans="1:7">
      <c r="A80">
        <f>HYPERLINK("https://learning.oreilly.com//live-events/using-generative-ai-to-boost-your-personal-productivity/0636920099736/0642572009052", "0642572009052")</f>
        <v>0</v>
      </c>
      <c r="B80" t="s">
        <v>178</v>
      </c>
      <c r="C80" t="s">
        <v>179</v>
      </c>
      <c r="D80" t="s">
        <v>180</v>
      </c>
      <c r="E80" t="s">
        <v>270</v>
      </c>
      <c r="F80" t="s">
        <v>106</v>
      </c>
      <c r="G80" t="b">
        <v>0</v>
      </c>
    </row>
    <row r="81" spans="1:7">
      <c r="A81">
        <f>HYPERLINK("https://learning.oreilly.com//live-events/prompt-engineering-for-generating-ai-art-and-text/0636920084340/0642572009579", "0642572009579")</f>
        <v>0</v>
      </c>
      <c r="B81" t="s">
        <v>17</v>
      </c>
      <c r="C81" t="s">
        <v>182</v>
      </c>
      <c r="D81" t="s">
        <v>183</v>
      </c>
      <c r="E81" t="s">
        <v>271</v>
      </c>
      <c r="F81" t="s">
        <v>185</v>
      </c>
      <c r="G81" t="b">
        <v>0</v>
      </c>
    </row>
    <row r="82" spans="1:7">
      <c r="A82">
        <f>HYPERLINK("https://learning.oreilly.com//live-events/choosing-the-right-llm/0642572002832/0642572010497", "0642572010497")</f>
        <v>0</v>
      </c>
      <c r="B82" t="s">
        <v>194</v>
      </c>
      <c r="C82" t="s">
        <v>195</v>
      </c>
      <c r="D82" t="s">
        <v>196</v>
      </c>
      <c r="E82" t="s">
        <v>272</v>
      </c>
      <c r="F82" t="s">
        <v>55</v>
      </c>
      <c r="G82" t="b">
        <v>0</v>
      </c>
    </row>
    <row r="83" spans="1:7">
      <c r="A83">
        <f>HYPERLINK("https://learning.oreilly.com//live-events/product-design-with-genai/0642572003764/0642572009690", "0642572009690")</f>
        <v>0</v>
      </c>
      <c r="B83" t="s">
        <v>197</v>
      </c>
      <c r="C83" t="s">
        <v>198</v>
      </c>
      <c r="D83" t="s">
        <v>199</v>
      </c>
      <c r="E83" t="s">
        <v>273</v>
      </c>
      <c r="F83" t="s">
        <v>201</v>
      </c>
      <c r="G83" t="b">
        <v>0</v>
      </c>
    </row>
    <row r="84" spans="1:7">
      <c r="A84">
        <f>HYPERLINK("https://learning.oreilly.com//live-events/copilot-for-microsoft-365/0642572007490/0642572009991", "0642572009991")</f>
        <v>0</v>
      </c>
      <c r="B84" t="s">
        <v>207</v>
      </c>
      <c r="C84" t="s">
        <v>208</v>
      </c>
      <c r="D84" t="s">
        <v>209</v>
      </c>
      <c r="E84" t="s">
        <v>273</v>
      </c>
      <c r="F84" t="s">
        <v>211</v>
      </c>
      <c r="G84" t="b">
        <v>0</v>
      </c>
    </row>
    <row r="85" spans="1:7">
      <c r="A85">
        <f>HYPERLINK("https://learning.oreilly.com//live-events/generative-ai-for-everyone/0636920097025/0642572009303", "0642572009303")</f>
        <v>0</v>
      </c>
      <c r="B85" t="s">
        <v>189</v>
      </c>
      <c r="C85" t="s">
        <v>190</v>
      </c>
      <c r="D85" t="s">
        <v>191</v>
      </c>
      <c r="E85" t="s">
        <v>274</v>
      </c>
      <c r="F85" t="s">
        <v>193</v>
      </c>
      <c r="G85" t="b">
        <v>0</v>
      </c>
    </row>
    <row r="86" spans="1:7">
      <c r="A86">
        <f>HYPERLINK("https://learning.oreilly.com//live-events/chatgpt-to-improve-your-writing/0636920097362/0642572009092", "0642572009092")</f>
        <v>0</v>
      </c>
      <c r="B86" t="s">
        <v>92</v>
      </c>
      <c r="C86" t="s">
        <v>202</v>
      </c>
      <c r="D86" t="s">
        <v>203</v>
      </c>
      <c r="E86" t="s">
        <v>274</v>
      </c>
      <c r="F86" t="s">
        <v>106</v>
      </c>
      <c r="G86" t="b">
        <v>0</v>
      </c>
    </row>
    <row r="87" spans="1:7">
      <c r="A87">
        <f>HYPERLINK("https://learning.oreilly.com//live-events/generative-ai-for-business-analysts-in-60-minutes/0642572002743/0642572009740", "0642572009740")</f>
        <v>0</v>
      </c>
      <c r="B87" t="s">
        <v>109</v>
      </c>
      <c r="C87" t="s">
        <v>110</v>
      </c>
      <c r="D87" t="s">
        <v>111</v>
      </c>
      <c r="E87" t="s">
        <v>274</v>
      </c>
      <c r="F87" t="s">
        <v>112</v>
      </c>
      <c r="G87" t="b">
        <v>0</v>
      </c>
    </row>
    <row r="88" spans="1:7">
      <c r="A88">
        <f>HYPERLINK("https://learning.oreilly.com//live-events/writing-effective-prompts-for-chatgpt/0636920090058/0642572009674", "0642572009674")</f>
        <v>0</v>
      </c>
      <c r="B88" t="s">
        <v>17</v>
      </c>
      <c r="C88" t="s">
        <v>171</v>
      </c>
      <c r="D88" t="s">
        <v>172</v>
      </c>
      <c r="E88" t="s">
        <v>275</v>
      </c>
      <c r="F88" t="s">
        <v>174</v>
      </c>
      <c r="G88" t="b">
        <v>0</v>
      </c>
    </row>
    <row r="89" spans="1:7">
      <c r="A89">
        <f>HYPERLINK("https://learning.oreilly.com//live-events/chatgpt-for-project-management/0790145085649/0642572009114", "0642572009114")</f>
        <v>0</v>
      </c>
      <c r="B89" t="s">
        <v>220</v>
      </c>
      <c r="C89" t="s">
        <v>221</v>
      </c>
      <c r="D89" t="s">
        <v>222</v>
      </c>
      <c r="E89" t="s">
        <v>276</v>
      </c>
      <c r="F89" t="s">
        <v>106</v>
      </c>
      <c r="G89" t="b">
        <v>0</v>
      </c>
    </row>
    <row r="90" spans="1:7">
      <c r="A90">
        <f>HYPERLINK("https://learning.oreilly.com//live-events/generative-ai-for-presentations/0642572010259/0642572010280", "0642572010280")</f>
        <v>0</v>
      </c>
      <c r="B90" t="s">
        <v>212</v>
      </c>
      <c r="C90" t="s">
        <v>213</v>
      </c>
      <c r="D90" t="s">
        <v>214</v>
      </c>
      <c r="E90" t="s">
        <v>277</v>
      </c>
      <c r="F90" t="s">
        <v>216</v>
      </c>
      <c r="G90" t="b">
        <v>0</v>
      </c>
    </row>
    <row r="91" spans="1:7">
      <c r="A91">
        <f>HYPERLINK("https://learning.oreilly.com//live-events/prompting-bootcamp/0636920097098/0642572010302", "0642572010302")</f>
        <v>0</v>
      </c>
      <c r="B91" t="s">
        <v>17</v>
      </c>
      <c r="C91" t="s">
        <v>262</v>
      </c>
      <c r="D91" t="s">
        <v>263</v>
      </c>
      <c r="E91" t="s">
        <v>278</v>
      </c>
      <c r="F91" t="s">
        <v>265</v>
      </c>
      <c r="G91" t="b">
        <v>0</v>
      </c>
    </row>
    <row r="92" spans="1:7">
      <c r="A92">
        <f>HYPERLINK("https://learning.oreilly.com//live-events/difficult-conversations-and-negotiations-made-easy/0636920084308/0642572011379", "0642572011379")</f>
        <v>0</v>
      </c>
      <c r="B92" t="s">
        <v>7</v>
      </c>
      <c r="C92" t="s">
        <v>8</v>
      </c>
      <c r="D92" t="s">
        <v>9</v>
      </c>
      <c r="E92" t="s">
        <v>10</v>
      </c>
      <c r="F92" t="s">
        <v>11</v>
      </c>
      <c r="G92" t="b">
        <v>0</v>
      </c>
    </row>
    <row r="93" spans="1:7">
      <c r="A93">
        <f>HYPERLINK("https://learning.oreilly.com//live-events/generative-ai-for-cloud-practitioners/0642572001983/0642572011202", "0642572011202")</f>
        <v>0</v>
      </c>
      <c r="B93" t="s">
        <v>12</v>
      </c>
      <c r="C93" t="s">
        <v>13</v>
      </c>
      <c r="D93" t="s">
        <v>14</v>
      </c>
      <c r="E93" t="s">
        <v>15</v>
      </c>
      <c r="F93" t="s">
        <v>16</v>
      </c>
      <c r="G93" t="b">
        <v>0</v>
      </c>
    </row>
    <row r="94" spans="1:7">
      <c r="A94">
        <f>HYPERLINK("https://learning.oreilly.com//live-events/hands-on-prompt-engineering/0642572000313/0642572011462", "0642572011462")</f>
        <v>0</v>
      </c>
      <c r="B94" t="s">
        <v>17</v>
      </c>
      <c r="C94" t="s">
        <v>18</v>
      </c>
      <c r="D94" t="s">
        <v>19</v>
      </c>
      <c r="E94" t="s">
        <v>15</v>
      </c>
      <c r="F94" t="s">
        <v>20</v>
      </c>
      <c r="G94" t="b">
        <v>0</v>
      </c>
    </row>
    <row r="95" spans="1:7">
      <c r="A95">
        <f>HYPERLINK("https://learning.oreilly.com//live-events/python-data-science-quick-start/0642572005027/0642572011206", "0642572011206")</f>
        <v>0</v>
      </c>
      <c r="B95" t="s">
        <v>21</v>
      </c>
      <c r="C95" t="s">
        <v>22</v>
      </c>
      <c r="D95" t="s">
        <v>23</v>
      </c>
      <c r="E95" t="s">
        <v>15</v>
      </c>
      <c r="F95" t="s">
        <v>24</v>
      </c>
      <c r="G95" t="b">
        <v>0</v>
      </c>
    </row>
    <row r="96" spans="1:7">
      <c r="A96">
        <f>HYPERLINK("https://learning.oreilly.com//live-events/foundations-of-microsoft-excel/0636920059829/0642572009828", "0642572009828")</f>
        <v>0</v>
      </c>
      <c r="B96" t="s">
        <v>25</v>
      </c>
      <c r="C96" t="s">
        <v>26</v>
      </c>
      <c r="D96" t="s">
        <v>27</v>
      </c>
      <c r="E96" t="s">
        <v>15</v>
      </c>
      <c r="F96" t="s">
        <v>28</v>
      </c>
      <c r="G96" t="b">
        <v>0</v>
      </c>
    </row>
    <row r="97" spans="1:7">
      <c r="A97">
        <f>HYPERLINK("https://learning.oreilly.com//live-events/docker-fundamentals-in-2-days/0790145081759/0642572010453", "0642572010453")</f>
        <v>0</v>
      </c>
      <c r="B97" t="s">
        <v>29</v>
      </c>
      <c r="C97" t="s">
        <v>30</v>
      </c>
      <c r="D97" t="s">
        <v>31</v>
      </c>
      <c r="E97" t="s">
        <v>15</v>
      </c>
      <c r="F97" t="s">
        <v>32</v>
      </c>
      <c r="G97" t="b">
        <v>0</v>
      </c>
    </row>
    <row r="98" spans="1:7">
      <c r="A98">
        <f>HYPERLINK("https://learning.oreilly.com//live-events/object-oriented-programming-in-python/0636920338673/0642572011663", "0642572011663")</f>
        <v>0</v>
      </c>
      <c r="B98" t="s">
        <v>21</v>
      </c>
      <c r="C98" t="s">
        <v>33</v>
      </c>
      <c r="E98" t="s">
        <v>15</v>
      </c>
      <c r="F98" t="s">
        <v>34</v>
      </c>
      <c r="G98" t="b">
        <v>0</v>
      </c>
    </row>
    <row r="99" spans="1:7">
      <c r="A99">
        <f>HYPERLINK("https://learning.oreilly.com//live-events/how-to-talk-about-data/0636920095665/0642572011828", "0642572011828")</f>
        <v>0</v>
      </c>
      <c r="B99" t="s">
        <v>35</v>
      </c>
      <c r="C99" t="s">
        <v>36</v>
      </c>
      <c r="D99" t="s">
        <v>37</v>
      </c>
      <c r="E99" t="s">
        <v>15</v>
      </c>
      <c r="F99" t="s">
        <v>38</v>
      </c>
      <c r="G99" t="b">
        <v>0</v>
      </c>
    </row>
    <row r="100" spans="1:7">
      <c r="A100">
        <f>HYPERLINK("https://learning.oreilly.com//live-events/containers-fundamentals/0642572002854/0642572009932", "0642572009932")</f>
        <v>0</v>
      </c>
      <c r="B100" t="s">
        <v>39</v>
      </c>
      <c r="C100" t="s">
        <v>40</v>
      </c>
      <c r="D100" t="s">
        <v>41</v>
      </c>
      <c r="E100" t="s">
        <v>15</v>
      </c>
      <c r="F100" t="s">
        <v>42</v>
      </c>
      <c r="G100" t="b">
        <v>0</v>
      </c>
    </row>
    <row r="101" spans="1:7">
      <c r="A101">
        <f>HYPERLINK("https://learning.oreilly.com//live-events/advanced-python-asynchronous-programming-with-async-and-await/0642572004549/0642572011656", "0642572011656")</f>
        <v>0</v>
      </c>
      <c r="B101" t="s">
        <v>21</v>
      </c>
      <c r="C101" t="s">
        <v>43</v>
      </c>
      <c r="E101" t="s">
        <v>44</v>
      </c>
      <c r="F101" t="s">
        <v>45</v>
      </c>
      <c r="G101" t="b">
        <v>0</v>
      </c>
    </row>
    <row r="102" spans="1:7">
      <c r="A102">
        <f>HYPERLINK("https://learning.oreilly.com//live-events/event-driven-architecture-and-data/0636920053458/0642572012748", "0642572012748")</f>
        <v>0</v>
      </c>
      <c r="B102" t="s">
        <v>46</v>
      </c>
      <c r="C102" t="s">
        <v>47</v>
      </c>
      <c r="D102" t="s">
        <v>48</v>
      </c>
      <c r="E102" t="s">
        <v>44</v>
      </c>
      <c r="F102" t="s">
        <v>49</v>
      </c>
      <c r="G102" t="b">
        <v>0</v>
      </c>
    </row>
    <row r="103" spans="1:7">
      <c r="A103">
        <f>HYPERLINK("https://learning.oreilly.com//live-events/react-in-4-hours/0636920436553/0642572011211", "0642572011211")</f>
        <v>0</v>
      </c>
      <c r="B103" t="s">
        <v>50</v>
      </c>
      <c r="C103" t="s">
        <v>51</v>
      </c>
      <c r="D103" t="s">
        <v>52</v>
      </c>
      <c r="E103" t="s">
        <v>44</v>
      </c>
      <c r="F103" t="s">
        <v>24</v>
      </c>
      <c r="G103" t="b">
        <v>0</v>
      </c>
    </row>
    <row r="104" spans="1:7">
      <c r="A104">
        <f>HYPERLINK("https://learning.oreilly.com//live-events/hands-on-llm-engineering/0642572011365/0642572011364", "0642572011364")</f>
        <v>0</v>
      </c>
      <c r="B104" t="s">
        <v>17</v>
      </c>
      <c r="C104" t="s">
        <v>53</v>
      </c>
      <c r="D104" t="s">
        <v>54</v>
      </c>
      <c r="E104" t="s">
        <v>44</v>
      </c>
      <c r="F104" t="s">
        <v>55</v>
      </c>
      <c r="G104" t="b">
        <v>0</v>
      </c>
    </row>
    <row r="105" spans="1:7">
      <c r="A105">
        <f>HYPERLINK("https://learning.oreilly.com//live-events/managing-your-manager/0636920162872/0642572010100", "0642572010100")</f>
        <v>0</v>
      </c>
      <c r="B105" t="s">
        <v>56</v>
      </c>
      <c r="C105" t="s">
        <v>57</v>
      </c>
      <c r="D105" t="s">
        <v>58</v>
      </c>
      <c r="E105" t="s">
        <v>59</v>
      </c>
      <c r="F105" t="s">
        <v>60</v>
      </c>
      <c r="G105" t="b">
        <v>0</v>
      </c>
    </row>
    <row r="106" spans="1:7">
      <c r="A106">
        <f>HYPERLINK("https://learning.oreilly.com//live-events/linux-networking-security-fundamentals/0636920507611/0642572011760", "0642572011760")</f>
        <v>0</v>
      </c>
      <c r="B106" t="s">
        <v>61</v>
      </c>
      <c r="C106" t="s">
        <v>62</v>
      </c>
      <c r="D106" t="s">
        <v>63</v>
      </c>
      <c r="E106" t="s">
        <v>59</v>
      </c>
      <c r="F106" t="s">
        <v>64</v>
      </c>
      <c r="G106" t="b">
        <v>0</v>
      </c>
    </row>
    <row r="107" spans="1:7">
      <c r="A107">
        <f>HYPERLINK("https://learning.oreilly.com//live-events/using-dax-in-microsoft-power-bi/0636920095718/0642572011784", "0642572011784")</f>
        <v>0</v>
      </c>
      <c r="B107" t="s">
        <v>65</v>
      </c>
      <c r="C107" t="s">
        <v>66</v>
      </c>
      <c r="D107" t="s">
        <v>67</v>
      </c>
      <c r="E107" t="s">
        <v>59</v>
      </c>
      <c r="F107" t="s">
        <v>68</v>
      </c>
      <c r="G107" t="b">
        <v>0</v>
      </c>
    </row>
    <row r="108" spans="1:7">
      <c r="A108">
        <f>HYPERLINK("https://learning.oreilly.com//live-events/developing-confidence-at-work/0642572007533/0642572011748", "0642572011748")</f>
        <v>0</v>
      </c>
      <c r="B108" t="s">
        <v>69</v>
      </c>
      <c r="C108" t="s">
        <v>70</v>
      </c>
      <c r="D108" t="s">
        <v>71</v>
      </c>
      <c r="E108" t="s">
        <v>59</v>
      </c>
      <c r="F108" t="s">
        <v>72</v>
      </c>
      <c r="G108" t="b">
        <v>0</v>
      </c>
    </row>
    <row r="109" spans="1:7">
      <c r="A109">
        <f>HYPERLINK("https://learning.oreilly.com//live-events/genai-toolbox/0642572001846/0642572011671", "0642572011671")</f>
        <v>0</v>
      </c>
      <c r="B109" t="s">
        <v>17</v>
      </c>
      <c r="C109" t="s">
        <v>73</v>
      </c>
      <c r="D109" t="s">
        <v>74</v>
      </c>
      <c r="E109" t="s">
        <v>59</v>
      </c>
      <c r="F109" t="s">
        <v>75</v>
      </c>
      <c r="G109" t="b">
        <v>0</v>
      </c>
    </row>
    <row r="110" spans="1:7">
      <c r="A110">
        <f>HYPERLINK("https://learning.oreilly.com//live-events/solid-principles-of-object-oriented-and-agile-design/0636920129271/0642572011545", "0642572011545")</f>
        <v>0</v>
      </c>
      <c r="B110" t="s">
        <v>76</v>
      </c>
      <c r="C110" t="s">
        <v>77</v>
      </c>
      <c r="E110" t="s">
        <v>59</v>
      </c>
      <c r="F110" t="s">
        <v>78</v>
      </c>
      <c r="G110" t="b">
        <v>0</v>
      </c>
    </row>
    <row r="111" spans="1:7">
      <c r="A111">
        <f>HYPERLINK("https://learning.oreilly.com//live-events/analyzing-architecture-risk/0636920054370/0642572011957", "0642572011957")</f>
        <v>0</v>
      </c>
      <c r="B111" t="s">
        <v>46</v>
      </c>
      <c r="C111" t="s">
        <v>79</v>
      </c>
      <c r="D111" t="s">
        <v>80</v>
      </c>
      <c r="E111" t="s">
        <v>59</v>
      </c>
      <c r="F111" t="s">
        <v>81</v>
      </c>
      <c r="G111" t="b">
        <v>0</v>
      </c>
    </row>
    <row r="112" spans="1:7">
      <c r="A112">
        <f>HYPERLINK("https://learning.oreilly.com//live-events/python-code-cleanup/0636920082773/0642572011122", "0642572011122")</f>
        <v>0</v>
      </c>
      <c r="B112" t="s">
        <v>21</v>
      </c>
      <c r="C112" t="s">
        <v>82</v>
      </c>
      <c r="D112" t="s">
        <v>83</v>
      </c>
      <c r="E112" t="s">
        <v>59</v>
      </c>
      <c r="F112" t="s">
        <v>84</v>
      </c>
      <c r="G112" t="b">
        <v>0</v>
      </c>
    </row>
    <row r="113" spans="1:7">
      <c r="A113">
        <f>HYPERLINK("https://learning.oreilly.com//live-events/architecture-as-code/0642572011637/0642572011636", "0642572011636")</f>
        <v>0</v>
      </c>
      <c r="B113" t="s">
        <v>46</v>
      </c>
      <c r="C113" t="s">
        <v>85</v>
      </c>
      <c r="D113" t="s">
        <v>86</v>
      </c>
      <c r="E113" t="s">
        <v>87</v>
      </c>
      <c r="F113" t="s">
        <v>88</v>
      </c>
      <c r="G113" t="b">
        <v>0</v>
      </c>
    </row>
    <row r="114" spans="1:7">
      <c r="A114">
        <f>HYPERLINK("https://learning.oreilly.com//live-events/aws-certified-solutions-architect-associate-saa-c03-crash-course/0636920078770/0642572011251", "0642572011251")</f>
        <v>0</v>
      </c>
      <c r="B114" t="s">
        <v>89</v>
      </c>
      <c r="C114" t="s">
        <v>90</v>
      </c>
      <c r="D114" t="s">
        <v>91</v>
      </c>
      <c r="E114" t="s">
        <v>87</v>
      </c>
      <c r="F114" t="s">
        <v>16</v>
      </c>
      <c r="G114" t="b">
        <v>0</v>
      </c>
    </row>
    <row r="115" spans="1:7">
      <c r="A115">
        <f>HYPERLINK("https://learning.oreilly.com//live-events/chatgpt-for-software-engineers/0636920090062/0642572012927", "0642572012927")</f>
        <v>0</v>
      </c>
      <c r="B115" t="s">
        <v>92</v>
      </c>
      <c r="C115" t="s">
        <v>93</v>
      </c>
      <c r="D115" t="s">
        <v>94</v>
      </c>
      <c r="E115" t="s">
        <v>87</v>
      </c>
      <c r="F115" t="s">
        <v>95</v>
      </c>
      <c r="G115" t="b">
        <v>0</v>
      </c>
    </row>
    <row r="116" spans="1:7">
      <c r="A116">
        <f>HYPERLINK("https://learning.oreilly.com//live-events/github-copilot-for-developers/0636920094356/0642572011731", "0642572011731")</f>
        <v>0</v>
      </c>
      <c r="B116" t="s">
        <v>96</v>
      </c>
      <c r="C116" t="s">
        <v>97</v>
      </c>
      <c r="D116" t="s">
        <v>98</v>
      </c>
      <c r="E116" t="s">
        <v>87</v>
      </c>
      <c r="F116" t="s">
        <v>99</v>
      </c>
      <c r="G116" t="b">
        <v>0</v>
      </c>
    </row>
    <row r="117" spans="1:7">
      <c r="A117">
        <f>HYPERLINK("https://learning.oreilly.com//live-events/optimizing-llms-with-fine-tuning-and-prompt-engineering/0642572011351/0642572011350", "0642572011350")</f>
        <v>0</v>
      </c>
      <c r="B117" t="s">
        <v>17</v>
      </c>
      <c r="C117" t="s">
        <v>100</v>
      </c>
      <c r="D117" t="s">
        <v>101</v>
      </c>
      <c r="E117" t="s">
        <v>87</v>
      </c>
      <c r="F117" t="s">
        <v>102</v>
      </c>
      <c r="G117" t="b">
        <v>0</v>
      </c>
    </row>
    <row r="118" spans="1:7">
      <c r="A118">
        <f>HYPERLINK("https://learning.oreilly.com//live-events/fundamentals-of-technical-writing/0636920077082/0642572011926", "0642572011926")</f>
        <v>0</v>
      </c>
      <c r="B118" t="s">
        <v>103</v>
      </c>
      <c r="C118" t="s">
        <v>104</v>
      </c>
      <c r="D118" t="s">
        <v>105</v>
      </c>
      <c r="E118" t="s">
        <v>87</v>
      </c>
      <c r="F118" t="s">
        <v>106</v>
      </c>
      <c r="G118" t="b">
        <v>0</v>
      </c>
    </row>
    <row r="119" spans="1:7">
      <c r="A119">
        <f>HYPERLINK("https://learning.oreilly.com//live-events/python-data-structures-and-comprehensions/0636920082741/0642572011667", "0642572011667")</f>
        <v>0</v>
      </c>
      <c r="B119" t="s">
        <v>21</v>
      </c>
      <c r="C119" t="s">
        <v>107</v>
      </c>
      <c r="D119" t="s">
        <v>108</v>
      </c>
      <c r="E119" t="s">
        <v>87</v>
      </c>
      <c r="F119" t="s">
        <v>34</v>
      </c>
      <c r="G119" t="b">
        <v>0</v>
      </c>
    </row>
    <row r="120" spans="1:7">
      <c r="A120">
        <f>HYPERLINK("https://learning.oreilly.com//live-events/generative-ai-for-business-analysts-in-60-minutes/0642572002743/0642572009728", "0642572009728")</f>
        <v>0</v>
      </c>
      <c r="B120" t="s">
        <v>109</v>
      </c>
      <c r="C120" t="s">
        <v>110</v>
      </c>
      <c r="D120" t="s">
        <v>111</v>
      </c>
      <c r="E120" t="s">
        <v>87</v>
      </c>
      <c r="F120" t="s">
        <v>112</v>
      </c>
      <c r="G120" t="b">
        <v>0</v>
      </c>
    </row>
    <row r="121" spans="1:7">
      <c r="A121">
        <f>HYPERLINK("https://learning.oreilly.com//live-events/ai-observability/0790145088540/0642572012765", "0642572012765")</f>
        <v>0</v>
      </c>
      <c r="B121" t="s">
        <v>113</v>
      </c>
      <c r="C121" t="s">
        <v>114</v>
      </c>
      <c r="D121" t="s">
        <v>115</v>
      </c>
      <c r="E121" t="s">
        <v>87</v>
      </c>
      <c r="F121" t="s">
        <v>116</v>
      </c>
      <c r="G121" t="b">
        <v>0</v>
      </c>
    </row>
    <row r="122" spans="1:7">
      <c r="A122">
        <f>HYPERLINK("https://learning.oreilly.com//live-events/mastering-microsoft-excel-pivot-tables/0636920059840/0642572011934", "0642572011934")</f>
        <v>0</v>
      </c>
      <c r="B122" t="s">
        <v>117</v>
      </c>
      <c r="C122" t="s">
        <v>118</v>
      </c>
      <c r="D122" t="s">
        <v>119</v>
      </c>
      <c r="E122" t="s">
        <v>120</v>
      </c>
      <c r="F122" t="s">
        <v>28</v>
      </c>
      <c r="G122" t="b">
        <v>0</v>
      </c>
    </row>
    <row r="123" spans="1:7">
      <c r="A123">
        <f>HYPERLINK("https://learning.oreilly.com//live-events/getting-started-with-llm-agents-using-langchain/0790145047100/0642572010983", "0642572010983")</f>
        <v>0</v>
      </c>
      <c r="B123" t="s">
        <v>121</v>
      </c>
      <c r="C123" t="s">
        <v>122</v>
      </c>
      <c r="D123" t="s">
        <v>123</v>
      </c>
      <c r="E123" t="s">
        <v>120</v>
      </c>
      <c r="F123" t="s">
        <v>124</v>
      </c>
      <c r="G123" t="b">
        <v>0</v>
      </c>
    </row>
    <row r="124" spans="1:7">
      <c r="A124">
        <f>HYPERLINK("https://learning.oreilly.com//live-events/aws-design-fundamentals/0636920096313/0642572011061", "0642572011061")</f>
        <v>0</v>
      </c>
      <c r="B124" t="s">
        <v>125</v>
      </c>
      <c r="C124" t="s">
        <v>126</v>
      </c>
      <c r="D124" t="s">
        <v>127</v>
      </c>
      <c r="E124" t="s">
        <v>120</v>
      </c>
      <c r="F124" t="s">
        <v>128</v>
      </c>
      <c r="G124" t="b">
        <v>0</v>
      </c>
    </row>
    <row r="125" spans="1:7">
      <c r="A125">
        <f>HYPERLINK("https://learning.oreilly.com//live-events/how-to-choose-the-right-llm-for-your-application/0636920098574/0642572011572", "0642572011572")</f>
        <v>0</v>
      </c>
      <c r="B125" t="s">
        <v>113</v>
      </c>
      <c r="C125" t="s">
        <v>129</v>
      </c>
      <c r="D125" t="s">
        <v>130</v>
      </c>
      <c r="E125" t="s">
        <v>120</v>
      </c>
      <c r="F125" t="s">
        <v>131</v>
      </c>
      <c r="G125" t="b">
        <v>0</v>
      </c>
    </row>
    <row r="126" spans="1:7">
      <c r="A126">
        <f>HYPERLINK("https://learning.oreilly.com//live-events/functional-programming-in-java/0636920071136/0642572011857", "0642572011857")</f>
        <v>0</v>
      </c>
      <c r="B126" t="s">
        <v>132</v>
      </c>
      <c r="C126" t="s">
        <v>133</v>
      </c>
      <c r="D126" t="s">
        <v>134</v>
      </c>
      <c r="E126" t="s">
        <v>135</v>
      </c>
      <c r="F126" t="s">
        <v>60</v>
      </c>
      <c r="G126" t="b">
        <v>0</v>
      </c>
    </row>
    <row r="127" spans="1:7">
      <c r="A127">
        <f>HYPERLINK("https://learning.oreilly.com//live-events/modern-cybersecurity-fundamentals/0636920121701/0642572011766", "0642572011766")</f>
        <v>0</v>
      </c>
      <c r="B127" t="s">
        <v>136</v>
      </c>
      <c r="C127" t="s">
        <v>137</v>
      </c>
      <c r="D127" t="s">
        <v>138</v>
      </c>
      <c r="E127" t="s">
        <v>135</v>
      </c>
      <c r="F127" t="s">
        <v>139</v>
      </c>
      <c r="G127" t="b">
        <v>0</v>
      </c>
    </row>
    <row r="128" spans="1:7">
      <c r="A128">
        <f>HYPERLINK("https://learning.oreilly.com//live-events/darknets-and-dark-web-investigations/0636920074169/0642572011354", "0642572011354")</f>
        <v>0</v>
      </c>
      <c r="B128" t="s">
        <v>140</v>
      </c>
      <c r="C128" t="s">
        <v>141</v>
      </c>
      <c r="D128" t="s">
        <v>142</v>
      </c>
      <c r="E128" t="s">
        <v>135</v>
      </c>
      <c r="F128" t="s">
        <v>143</v>
      </c>
      <c r="G128" t="b">
        <v>0</v>
      </c>
    </row>
    <row r="129" spans="1:7">
      <c r="A129">
        <f>HYPERLINK("https://learning.oreilly.com//live-events/web-accessibility-workshop/0636920095498/0642572012263", "0642572012263")</f>
        <v>0</v>
      </c>
      <c r="B129" t="s">
        <v>144</v>
      </c>
      <c r="C129" t="s">
        <v>145</v>
      </c>
      <c r="D129" t="s">
        <v>146</v>
      </c>
      <c r="E129" t="s">
        <v>135</v>
      </c>
      <c r="F129" t="s">
        <v>147</v>
      </c>
      <c r="G129" t="b">
        <v>0</v>
      </c>
    </row>
    <row r="130" spans="1:7">
      <c r="A130">
        <f>HYPERLINK("https://learning.oreilly.com//live-events/genai-superstream-next-level-work-and-creativity-with-generative-ai/0642572012672/0642572012671", "0642572012671")</f>
        <v>0</v>
      </c>
      <c r="B130" t="s">
        <v>148</v>
      </c>
      <c r="C130" t="s">
        <v>149</v>
      </c>
      <c r="E130" t="s">
        <v>135</v>
      </c>
      <c r="F130" t="s">
        <v>150</v>
      </c>
      <c r="G130" t="b">
        <v>0</v>
      </c>
    </row>
    <row r="131" spans="1:7">
      <c r="A131">
        <f>HYPERLINK("https://learning.oreilly.com//live-events/artificial-intelligence/0636920054812/0642572011876", "0642572011876")</f>
        <v>0</v>
      </c>
      <c r="B131" t="s">
        <v>151</v>
      </c>
      <c r="C131" t="s">
        <v>152</v>
      </c>
      <c r="D131" t="s">
        <v>153</v>
      </c>
      <c r="E131" t="s">
        <v>135</v>
      </c>
      <c r="F131" t="s">
        <v>154</v>
      </c>
      <c r="G131" t="b">
        <v>0</v>
      </c>
    </row>
    <row r="132" spans="1:7">
      <c r="A132">
        <f>HYPERLINK("https://learning.oreilly.com//live-events/microservices-caching-strategies/0636920246428/0642572011965", "0642572011965")</f>
        <v>0</v>
      </c>
      <c r="B132" t="s">
        <v>155</v>
      </c>
      <c r="C132" t="s">
        <v>156</v>
      </c>
      <c r="D132" t="s">
        <v>157</v>
      </c>
      <c r="E132" t="s">
        <v>135</v>
      </c>
      <c r="F132" t="s">
        <v>81</v>
      </c>
      <c r="G132" t="b">
        <v>0</v>
      </c>
    </row>
    <row r="133" spans="1:7">
      <c r="A133">
        <f>HYPERLINK("https://learning.oreilly.com//live-events/designing-complex-software-systems/0642572011661/0642572011660", "0642572011660")</f>
        <v>0</v>
      </c>
      <c r="B133" t="s">
        <v>46</v>
      </c>
      <c r="C133" t="s">
        <v>158</v>
      </c>
      <c r="D133" t="s">
        <v>159</v>
      </c>
      <c r="E133" t="s">
        <v>135</v>
      </c>
      <c r="F133" t="s">
        <v>160</v>
      </c>
      <c r="G133" t="b">
        <v>0</v>
      </c>
    </row>
    <row r="134" spans="1:7">
      <c r="A134">
        <f>HYPERLINK("https://learning.oreilly.com//live-events/using-power-query-in-microsoft-power-bi-excel-and-fabric/0636920099717/0642572011788", "0642572011788")</f>
        <v>0</v>
      </c>
      <c r="B134" t="s">
        <v>65</v>
      </c>
      <c r="C134" t="s">
        <v>161</v>
      </c>
      <c r="D134" t="s">
        <v>162</v>
      </c>
      <c r="E134" t="s">
        <v>163</v>
      </c>
      <c r="F134" t="s">
        <v>68</v>
      </c>
      <c r="G134" t="b">
        <v>0</v>
      </c>
    </row>
    <row r="135" spans="1:7">
      <c r="A135">
        <f>HYPERLINK("https://learning.oreilly.com//live-events/advanced-python-metaprogramming/0642572011813/0642572011812", "0642572011812")</f>
        <v>0</v>
      </c>
      <c r="B135" t="s">
        <v>21</v>
      </c>
      <c r="C135" t="s">
        <v>164</v>
      </c>
      <c r="D135" t="s">
        <v>165</v>
      </c>
      <c r="E135" t="s">
        <v>163</v>
      </c>
      <c r="F135" t="s">
        <v>166</v>
      </c>
      <c r="G135" t="b">
        <v>0</v>
      </c>
    </row>
    <row r="136" spans="1:7">
      <c r="A136">
        <f>HYPERLINK("https://learning.oreilly.com//live-events/learn-infrastructure-as-code-with-terraform/0636920077731/0642572011795", "0642572011795")</f>
        <v>0</v>
      </c>
      <c r="B136" t="s">
        <v>167</v>
      </c>
      <c r="C136" t="s">
        <v>168</v>
      </c>
      <c r="D136" t="s">
        <v>169</v>
      </c>
      <c r="E136" t="s">
        <v>163</v>
      </c>
      <c r="F136" t="s">
        <v>170</v>
      </c>
      <c r="G136" t="b">
        <v>0</v>
      </c>
    </row>
    <row r="137" spans="1:7">
      <c r="A137">
        <f>HYPERLINK("https://learning.oreilly.com//live-events/writing-effective-prompts-for-chatgpt/0636920090058/0642572009666", "0642572009666")</f>
        <v>0</v>
      </c>
      <c r="B137" t="s">
        <v>17</v>
      </c>
      <c r="C137" t="s">
        <v>171</v>
      </c>
      <c r="D137" t="s">
        <v>172</v>
      </c>
      <c r="E137" t="s">
        <v>173</v>
      </c>
      <c r="F137" t="s">
        <v>174</v>
      </c>
      <c r="G137" t="b">
        <v>0</v>
      </c>
    </row>
    <row r="138" spans="1:7">
      <c r="A138">
        <f>HYPERLINK("https://learning.oreilly.com//live-events/using-generative-ai-to-land-your-next-job/0790145067802/0642572009506", "0642572009506")</f>
        <v>0</v>
      </c>
      <c r="B138" t="s">
        <v>12</v>
      </c>
      <c r="C138" t="s">
        <v>175</v>
      </c>
      <c r="D138" t="s">
        <v>176</v>
      </c>
      <c r="E138" t="s">
        <v>173</v>
      </c>
      <c r="F138" t="s">
        <v>177</v>
      </c>
      <c r="G138" t="b">
        <v>0</v>
      </c>
    </row>
    <row r="139" spans="1:7">
      <c r="A139">
        <f>HYPERLINK("https://learning.oreilly.com//live-events/using-generative-ai-to-boost-your-personal-productivity/0636920099736/0642572009044", "0642572009044")</f>
        <v>0</v>
      </c>
      <c r="B139" t="s">
        <v>178</v>
      </c>
      <c r="C139" t="s">
        <v>179</v>
      </c>
      <c r="D139" t="s">
        <v>180</v>
      </c>
      <c r="E139" t="s">
        <v>181</v>
      </c>
      <c r="F139" t="s">
        <v>106</v>
      </c>
      <c r="G139" t="b">
        <v>0</v>
      </c>
    </row>
    <row r="140" spans="1:7">
      <c r="A140">
        <f>HYPERLINK("https://learning.oreilly.com//live-events/prompt-engineering-for-generating-ai-art-and-text/0636920084340/0642572009575", "0642572009575")</f>
        <v>0</v>
      </c>
      <c r="B140" t="s">
        <v>17</v>
      </c>
      <c r="C140" t="s">
        <v>182</v>
      </c>
      <c r="D140" t="s">
        <v>183</v>
      </c>
      <c r="E140" t="s">
        <v>184</v>
      </c>
      <c r="F140" t="s">
        <v>185</v>
      </c>
      <c r="G140" t="b">
        <v>0</v>
      </c>
    </row>
    <row r="141" spans="1:7">
      <c r="A141">
        <f>HYPERLINK("https://learning.oreilly.com//live-events/hands-on-github-copilot/0790145056029/0642572009912", "0642572009912")</f>
        <v>0</v>
      </c>
      <c r="B141" t="s">
        <v>96</v>
      </c>
      <c r="C141" t="s">
        <v>186</v>
      </c>
      <c r="D141" t="s">
        <v>187</v>
      </c>
      <c r="E141" t="s">
        <v>188</v>
      </c>
      <c r="F141" t="s">
        <v>42</v>
      </c>
      <c r="G141" t="b">
        <v>0</v>
      </c>
    </row>
    <row r="142" spans="1:7">
      <c r="A142">
        <f>HYPERLINK("https://learning.oreilly.com//live-events/generative-ai-for-everyone/0636920097025/0642572009294", "0642572009294")</f>
        <v>0</v>
      </c>
      <c r="B142" t="s">
        <v>189</v>
      </c>
      <c r="C142" t="s">
        <v>190</v>
      </c>
      <c r="D142" t="s">
        <v>191</v>
      </c>
      <c r="E142" t="s">
        <v>192</v>
      </c>
      <c r="F142" t="s">
        <v>193</v>
      </c>
      <c r="G142" t="b">
        <v>0</v>
      </c>
    </row>
    <row r="143" spans="1:7">
      <c r="A143">
        <f>HYPERLINK("https://learning.oreilly.com//live-events/choosing-the-right-llm/0642572002832/0642572010493", "0642572010493")</f>
        <v>0</v>
      </c>
      <c r="B143" t="s">
        <v>194</v>
      </c>
      <c r="C143" t="s">
        <v>195</v>
      </c>
      <c r="D143" t="s">
        <v>196</v>
      </c>
      <c r="E143" t="s">
        <v>192</v>
      </c>
      <c r="F143" t="s">
        <v>55</v>
      </c>
      <c r="G143" t="b">
        <v>0</v>
      </c>
    </row>
    <row r="144" spans="1:7">
      <c r="A144">
        <f>HYPERLINK("https://learning.oreilly.com//live-events/product-design-with-genai/0642572003764/0642572009686", "0642572009686")</f>
        <v>0</v>
      </c>
      <c r="B144" t="s">
        <v>197</v>
      </c>
      <c r="C144" t="s">
        <v>198</v>
      </c>
      <c r="D144" t="s">
        <v>199</v>
      </c>
      <c r="E144" t="s">
        <v>200</v>
      </c>
      <c r="F144" t="s">
        <v>201</v>
      </c>
      <c r="G144" t="b">
        <v>0</v>
      </c>
    </row>
    <row r="145" spans="1:7">
      <c r="A145">
        <f>HYPERLINK("https://learning.oreilly.com//live-events/chatgpt-to-improve-your-writing/0636920097362/0642572009083", "0642572009083")</f>
        <v>0</v>
      </c>
      <c r="B145" t="s">
        <v>92</v>
      </c>
      <c r="C145" t="s">
        <v>202</v>
      </c>
      <c r="D145" t="s">
        <v>203</v>
      </c>
      <c r="E145" t="s">
        <v>200</v>
      </c>
      <c r="F145" t="s">
        <v>106</v>
      </c>
      <c r="G145" t="b">
        <v>0</v>
      </c>
    </row>
    <row r="146" spans="1:7">
      <c r="A146">
        <f>HYPERLINK("https://learning.oreilly.com//live-events/software-development-superstream-generative-ai-for-code-modernization/0642572012532/0642572012531", "0642572012531")</f>
        <v>0</v>
      </c>
      <c r="B146" t="s">
        <v>204</v>
      </c>
      <c r="C146" t="s">
        <v>205</v>
      </c>
      <c r="E146" t="s">
        <v>200</v>
      </c>
      <c r="F146" t="s">
        <v>206</v>
      </c>
      <c r="G146" t="b">
        <v>0</v>
      </c>
    </row>
    <row r="147" spans="1:7">
      <c r="A147">
        <f>HYPERLINK("https://learning.oreilly.com//live-events/copilot-for-microsoft-365/0642572007490/0642572009987", "0642572009987")</f>
        <v>0</v>
      </c>
      <c r="B147" t="s">
        <v>207</v>
      </c>
      <c r="C147" t="s">
        <v>208</v>
      </c>
      <c r="D147" t="s">
        <v>209</v>
      </c>
      <c r="E147" t="s">
        <v>210</v>
      </c>
      <c r="F147" t="s">
        <v>211</v>
      </c>
      <c r="G147" t="b">
        <v>0</v>
      </c>
    </row>
    <row r="148" spans="1:7">
      <c r="A148">
        <f>HYPERLINK("https://learning.oreilly.com//live-events/generative-ai-for-presentations/0642572010259/0642572010276", "0642572010276")</f>
        <v>0</v>
      </c>
      <c r="B148" t="s">
        <v>212</v>
      </c>
      <c r="C148" t="s">
        <v>213</v>
      </c>
      <c r="D148" t="s">
        <v>214</v>
      </c>
      <c r="E148" t="s">
        <v>215</v>
      </c>
      <c r="F148" t="s">
        <v>216</v>
      </c>
      <c r="G148" t="b">
        <v>0</v>
      </c>
    </row>
    <row r="149" spans="1:7">
      <c r="A149">
        <f>HYPERLINK("https://learning.oreilly.com//live-events/microservice-security/0636920070932/0642572009646", "0642572009646")</f>
        <v>0</v>
      </c>
      <c r="B149" t="s">
        <v>155</v>
      </c>
      <c r="C149" t="s">
        <v>217</v>
      </c>
      <c r="D149" t="s">
        <v>218</v>
      </c>
      <c r="E149" t="s">
        <v>219</v>
      </c>
      <c r="F149" t="s">
        <v>206</v>
      </c>
      <c r="G149" t="b">
        <v>0</v>
      </c>
    </row>
    <row r="150" spans="1:7">
      <c r="A150">
        <f>HYPERLINK("https://learning.oreilly.com//live-events/chatgpt-for-project-management/0790145085649/0642572009104", "0642572009104")</f>
        <v>0</v>
      </c>
      <c r="B150" t="s">
        <v>220</v>
      </c>
      <c r="C150" t="s">
        <v>221</v>
      </c>
      <c r="D150" t="s">
        <v>222</v>
      </c>
      <c r="E150" t="s">
        <v>223</v>
      </c>
      <c r="F150" t="s">
        <v>106</v>
      </c>
      <c r="G150" t="b">
        <v>0</v>
      </c>
    </row>
    <row r="151" spans="1:7">
      <c r="A151">
        <f>HYPERLINK("https://learning.oreilly.com//live-events/generative-ai-for-business-analysts-in-60-minutes/0642572002743/0642572009732", "0642572009732")</f>
        <v>0</v>
      </c>
      <c r="B151" t="s">
        <v>109</v>
      </c>
      <c r="C151" t="s">
        <v>110</v>
      </c>
      <c r="D151" t="s">
        <v>111</v>
      </c>
      <c r="E151" t="s">
        <v>224</v>
      </c>
      <c r="F151" t="s">
        <v>112</v>
      </c>
      <c r="G151" t="b">
        <v>0</v>
      </c>
    </row>
    <row r="152" spans="1:7">
      <c r="A152">
        <f>HYPERLINK("https://learning.oreilly.com//live-events/generative-ai-for-finance-in-60-minutes/0636920097023/0642572009528", "0642572009528")</f>
        <v>0</v>
      </c>
      <c r="B152" t="s">
        <v>109</v>
      </c>
      <c r="C152" t="s">
        <v>225</v>
      </c>
      <c r="D152" t="s">
        <v>226</v>
      </c>
      <c r="E152" t="s">
        <v>227</v>
      </c>
      <c r="F152" t="s">
        <v>228</v>
      </c>
      <c r="G152" t="b">
        <v>0</v>
      </c>
    </row>
    <row r="153" spans="1:7">
      <c r="A153">
        <f>HYPERLINK("https://learning.oreilly.com//live-events/using-generative-ai-to-boost-your-personal-productivity/0636920099736/0642572009048", "0642572009048")</f>
        <v>0</v>
      </c>
      <c r="B153" t="s">
        <v>178</v>
      </c>
      <c r="C153" t="s">
        <v>179</v>
      </c>
      <c r="D153" t="s">
        <v>180</v>
      </c>
      <c r="E153" t="s">
        <v>229</v>
      </c>
      <c r="F153" t="s">
        <v>106</v>
      </c>
      <c r="G153" t="b">
        <v>0</v>
      </c>
    </row>
    <row r="154" spans="1:7">
      <c r="A154">
        <f>HYPERLINK("https://learning.oreilly.com//live-events/ai-superstream-retrieval-augmented-generation-rag-in-production/0642572012684/0642572012683", "0642572012683")</f>
        <v>0</v>
      </c>
      <c r="B154" t="s">
        <v>92</v>
      </c>
      <c r="C154" t="s">
        <v>230</v>
      </c>
      <c r="D154" t="s">
        <v>231</v>
      </c>
      <c r="E154" t="s">
        <v>229</v>
      </c>
      <c r="F154" t="s">
        <v>232</v>
      </c>
      <c r="G154" t="b">
        <v>0</v>
      </c>
    </row>
    <row r="155" spans="1:7">
      <c r="A155">
        <f>HYPERLINK("https://learning.oreilly.com//live-events/generative-ai-for-scrum-teams/0790145067209/0642572009752", "0642572009752")</f>
        <v>0</v>
      </c>
      <c r="B155" t="s">
        <v>233</v>
      </c>
      <c r="C155" t="s">
        <v>234</v>
      </c>
      <c r="D155" t="s">
        <v>235</v>
      </c>
      <c r="E155" t="s">
        <v>229</v>
      </c>
      <c r="F155" t="s">
        <v>236</v>
      </c>
      <c r="G155" t="b">
        <v>0</v>
      </c>
    </row>
    <row r="156" spans="1:7">
      <c r="A156">
        <f>HYPERLINK("https://learning.oreilly.com//live-events/leveraging-ai-for-effective-project-management/0642572000362/0642572010481", "0642572010481")</f>
        <v>0</v>
      </c>
      <c r="B156" t="s">
        <v>220</v>
      </c>
      <c r="C156" t="s">
        <v>237</v>
      </c>
      <c r="D156" t="s">
        <v>238</v>
      </c>
      <c r="E156" t="s">
        <v>239</v>
      </c>
      <c r="F156" t="s">
        <v>240</v>
      </c>
      <c r="G156" t="b">
        <v>0</v>
      </c>
    </row>
    <row r="157" spans="1:7">
      <c r="A157">
        <f>HYPERLINK("https://learning.oreilly.com//live-events/chatgpt-for-data-analytics/0636920094217/0642572009712", "0642572009712")</f>
        <v>0</v>
      </c>
      <c r="B157" t="s">
        <v>92</v>
      </c>
      <c r="C157" t="s">
        <v>241</v>
      </c>
      <c r="D157" t="s">
        <v>242</v>
      </c>
      <c r="E157" t="s">
        <v>239</v>
      </c>
      <c r="F157" t="s">
        <v>243</v>
      </c>
      <c r="G157" t="b">
        <v>0</v>
      </c>
    </row>
    <row r="158" spans="1:7">
      <c r="A158">
        <f>HYPERLINK("https://learning.oreilly.com//live-events/writing-effective-prompts-for-chatgpt/0636920090058/0642572009670", "0642572009670")</f>
        <v>0</v>
      </c>
      <c r="B158" t="s">
        <v>17</v>
      </c>
      <c r="C158" t="s">
        <v>171</v>
      </c>
      <c r="D158" t="s">
        <v>172</v>
      </c>
      <c r="E158" t="s">
        <v>244</v>
      </c>
      <c r="F158" t="s">
        <v>174</v>
      </c>
      <c r="G158" t="b">
        <v>0</v>
      </c>
    </row>
    <row r="159" spans="1:7">
      <c r="A159">
        <f>HYPERLINK("https://learning.oreilly.com//live-events/chatgpt-to-improve-your-writing/0636920097362/0642572009087", "0642572009087")</f>
        <v>0</v>
      </c>
      <c r="B159" t="s">
        <v>92</v>
      </c>
      <c r="C159" t="s">
        <v>202</v>
      </c>
      <c r="D159" t="s">
        <v>203</v>
      </c>
      <c r="E159" t="s">
        <v>245</v>
      </c>
      <c r="F159" t="s">
        <v>106</v>
      </c>
      <c r="G159" t="b">
        <v>0</v>
      </c>
    </row>
    <row r="160" spans="1:7">
      <c r="A160">
        <f>HYPERLINK("https://learning.oreilly.com//live-events/generative-ai-for-excel/0642572001381/0642572009824", "0642572009824")</f>
        <v>0</v>
      </c>
      <c r="B160" t="s">
        <v>246</v>
      </c>
      <c r="C160" t="s">
        <v>247</v>
      </c>
      <c r="D160" t="s">
        <v>248</v>
      </c>
      <c r="E160" t="s">
        <v>249</v>
      </c>
      <c r="F160" t="s">
        <v>28</v>
      </c>
      <c r="G160" t="b">
        <v>0</v>
      </c>
    </row>
    <row r="161" spans="1:7">
      <c r="A161">
        <f>HYPERLINK("https://learning.oreilly.com//live-events/generative-ai-for-business-analysts-in-60-minutes/0642572002743/0642572009736", "0642572009736")</f>
        <v>0</v>
      </c>
      <c r="B161" t="s">
        <v>109</v>
      </c>
      <c r="C161" t="s">
        <v>110</v>
      </c>
      <c r="D161" t="s">
        <v>111</v>
      </c>
      <c r="E161" t="s">
        <v>250</v>
      </c>
      <c r="F161" t="s">
        <v>112</v>
      </c>
      <c r="G161" t="b">
        <v>0</v>
      </c>
    </row>
    <row r="162" spans="1:7">
      <c r="A162">
        <f>HYPERLINK("https://learning.oreilly.com//live-events/generative-ai-for-everyone/0636920097025/0642572009299", "0642572009299")</f>
        <v>0</v>
      </c>
      <c r="B162" t="s">
        <v>189</v>
      </c>
      <c r="C162" t="s">
        <v>190</v>
      </c>
      <c r="D162" t="s">
        <v>191</v>
      </c>
      <c r="E162" t="s">
        <v>251</v>
      </c>
      <c r="F162" t="s">
        <v>193</v>
      </c>
      <c r="G162" t="b">
        <v>0</v>
      </c>
    </row>
    <row r="163" spans="1:7">
      <c r="A163">
        <f>HYPERLINK("https://learning.oreilly.com//live-events/how-llms-work/0790145066962/0642572010489", "0642572010489")</f>
        <v>0</v>
      </c>
      <c r="B163" t="s">
        <v>113</v>
      </c>
      <c r="C163" t="s">
        <v>252</v>
      </c>
      <c r="D163" t="s">
        <v>253</v>
      </c>
      <c r="E163" t="s">
        <v>254</v>
      </c>
      <c r="F163" t="s">
        <v>255</v>
      </c>
      <c r="G163" t="b">
        <v>0</v>
      </c>
    </row>
    <row r="164" spans="1:7">
      <c r="A164">
        <f>HYPERLINK("https://learning.oreilly.com//live-events/chatgpt-for-project-management/0790145085649/0642572009109", "0642572009109")</f>
        <v>0</v>
      </c>
      <c r="B164" t="s">
        <v>220</v>
      </c>
      <c r="C164" t="s">
        <v>221</v>
      </c>
      <c r="D164" t="s">
        <v>222</v>
      </c>
      <c r="E164" t="s">
        <v>256</v>
      </c>
      <c r="F164" t="s">
        <v>106</v>
      </c>
      <c r="G164" t="b">
        <v>0</v>
      </c>
    </row>
    <row r="165" spans="1:7">
      <c r="A165">
        <f>HYPERLINK("https://learning.oreilly.com//live-events/artificial-intelligence/0636920054812/0642572011880", "0642572011880")</f>
        <v>0</v>
      </c>
      <c r="B165" t="s">
        <v>151</v>
      </c>
      <c r="C165" t="s">
        <v>152</v>
      </c>
      <c r="D165" t="s">
        <v>153</v>
      </c>
      <c r="E165" t="s">
        <v>257</v>
      </c>
      <c r="F165" t="s">
        <v>154</v>
      </c>
      <c r="G165" t="b">
        <v>0</v>
      </c>
    </row>
    <row r="166" spans="1:7">
      <c r="A166">
        <f>HYPERLINK("https://learning.oreilly.com//live-events/genai-and-llms-for-product-managers/0636920099564/0642572009539", "0642572009539")</f>
        <v>0</v>
      </c>
      <c r="B166" t="s">
        <v>258</v>
      </c>
      <c r="C166" t="s">
        <v>259</v>
      </c>
      <c r="D166" t="s">
        <v>260</v>
      </c>
      <c r="E166" t="s">
        <v>257</v>
      </c>
      <c r="F166" t="s">
        <v>261</v>
      </c>
      <c r="G166" t="b">
        <v>0</v>
      </c>
    </row>
    <row r="167" spans="1:7">
      <c r="A167">
        <f>HYPERLINK("https://learning.oreilly.com//live-events/prompting-bootcamp/0636920097098/0642572010296", "0642572010296")</f>
        <v>0</v>
      </c>
      <c r="B167" t="s">
        <v>17</v>
      </c>
      <c r="C167" t="s">
        <v>262</v>
      </c>
      <c r="D167" t="s">
        <v>263</v>
      </c>
      <c r="E167" t="s">
        <v>264</v>
      </c>
      <c r="F167" t="s">
        <v>265</v>
      </c>
      <c r="G167" t="b">
        <v>0</v>
      </c>
    </row>
    <row r="168" spans="1:7">
      <c r="A168">
        <f>HYPERLINK("https://learning.oreilly.com//live-events/perfecting-your-chatgpt-prompts/0642572007492/0642572010473", "0642572010473")</f>
        <v>0</v>
      </c>
      <c r="B168" t="s">
        <v>92</v>
      </c>
      <c r="C168" t="s">
        <v>266</v>
      </c>
      <c r="D168" t="s">
        <v>267</v>
      </c>
      <c r="E168" t="s">
        <v>268</v>
      </c>
      <c r="F168" t="s">
        <v>75</v>
      </c>
      <c r="G168" t="b">
        <v>0</v>
      </c>
    </row>
    <row r="169" spans="1:7">
      <c r="A169">
        <f>HYPERLINK("https://learning.oreilly.com//live-events/using-generative-ai-to-land-your-next-job/0790145067802/0642572009510", "0642572009510")</f>
        <v>0</v>
      </c>
      <c r="B169" t="s">
        <v>12</v>
      </c>
      <c r="C169" t="s">
        <v>175</v>
      </c>
      <c r="D169" t="s">
        <v>176</v>
      </c>
      <c r="E169" t="s">
        <v>269</v>
      </c>
      <c r="F169" t="s">
        <v>177</v>
      </c>
      <c r="G169" t="b">
        <v>0</v>
      </c>
    </row>
    <row r="170" spans="1:7">
      <c r="A170">
        <f>HYPERLINK("https://learning.oreilly.com//live-events/using-generative-ai-to-boost-your-personal-productivity/0636920099736/0642572009052", "0642572009052")</f>
        <v>0</v>
      </c>
      <c r="B170" t="s">
        <v>178</v>
      </c>
      <c r="C170" t="s">
        <v>179</v>
      </c>
      <c r="D170" t="s">
        <v>180</v>
      </c>
      <c r="E170" t="s">
        <v>270</v>
      </c>
      <c r="F170" t="s">
        <v>106</v>
      </c>
      <c r="G170" t="b">
        <v>0</v>
      </c>
    </row>
    <row r="171" spans="1:7">
      <c r="A171">
        <f>HYPERLINK("https://learning.oreilly.com//live-events/prompt-engineering-for-generating-ai-art-and-text/0636920084340/0642572009579", "0642572009579")</f>
        <v>0</v>
      </c>
      <c r="B171" t="s">
        <v>17</v>
      </c>
      <c r="C171" t="s">
        <v>182</v>
      </c>
      <c r="D171" t="s">
        <v>183</v>
      </c>
      <c r="E171" t="s">
        <v>271</v>
      </c>
      <c r="F171" t="s">
        <v>185</v>
      </c>
      <c r="G171" t="b">
        <v>0</v>
      </c>
    </row>
    <row r="172" spans="1:7">
      <c r="A172">
        <f>HYPERLINK("https://learning.oreilly.com//live-events/choosing-the-right-llm/0642572002832/0642572010497", "0642572010497")</f>
        <v>0</v>
      </c>
      <c r="B172" t="s">
        <v>194</v>
      </c>
      <c r="C172" t="s">
        <v>195</v>
      </c>
      <c r="D172" t="s">
        <v>196</v>
      </c>
      <c r="E172" t="s">
        <v>272</v>
      </c>
      <c r="F172" t="s">
        <v>55</v>
      </c>
      <c r="G172" t="b">
        <v>0</v>
      </c>
    </row>
    <row r="173" spans="1:7">
      <c r="A173">
        <f>HYPERLINK("https://learning.oreilly.com//live-events/product-design-with-genai/0642572003764/0642572009690", "0642572009690")</f>
        <v>0</v>
      </c>
      <c r="B173" t="s">
        <v>197</v>
      </c>
      <c r="C173" t="s">
        <v>198</v>
      </c>
      <c r="D173" t="s">
        <v>199</v>
      </c>
      <c r="E173" t="s">
        <v>273</v>
      </c>
      <c r="F173" t="s">
        <v>201</v>
      </c>
      <c r="G173" t="b">
        <v>0</v>
      </c>
    </row>
    <row r="174" spans="1:7">
      <c r="A174">
        <f>HYPERLINK("https://learning.oreilly.com//live-events/copilot-for-microsoft-365/0642572007490/0642572009991", "0642572009991")</f>
        <v>0</v>
      </c>
      <c r="B174" t="s">
        <v>207</v>
      </c>
      <c r="C174" t="s">
        <v>208</v>
      </c>
      <c r="D174" t="s">
        <v>209</v>
      </c>
      <c r="E174" t="s">
        <v>273</v>
      </c>
      <c r="F174" t="s">
        <v>211</v>
      </c>
      <c r="G174" t="b">
        <v>0</v>
      </c>
    </row>
    <row r="175" spans="1:7">
      <c r="A175">
        <f>HYPERLINK("https://learning.oreilly.com//live-events/generative-ai-for-everyone/0636920097025/0642572009303", "0642572009303")</f>
        <v>0</v>
      </c>
      <c r="B175" t="s">
        <v>189</v>
      </c>
      <c r="C175" t="s">
        <v>190</v>
      </c>
      <c r="D175" t="s">
        <v>191</v>
      </c>
      <c r="E175" t="s">
        <v>274</v>
      </c>
      <c r="F175" t="s">
        <v>193</v>
      </c>
      <c r="G175" t="b">
        <v>0</v>
      </c>
    </row>
    <row r="176" spans="1:7">
      <c r="A176">
        <f>HYPERLINK("https://learning.oreilly.com//live-events/chatgpt-to-improve-your-writing/0636920097362/0642572009092", "0642572009092")</f>
        <v>0</v>
      </c>
      <c r="B176" t="s">
        <v>92</v>
      </c>
      <c r="C176" t="s">
        <v>202</v>
      </c>
      <c r="D176" t="s">
        <v>203</v>
      </c>
      <c r="E176" t="s">
        <v>274</v>
      </c>
      <c r="F176" t="s">
        <v>106</v>
      </c>
      <c r="G176" t="b">
        <v>0</v>
      </c>
    </row>
    <row r="177" spans="1:7">
      <c r="A177">
        <f>HYPERLINK("https://learning.oreilly.com//live-events/generative-ai-for-business-analysts-in-60-minutes/0642572002743/0642572009740", "0642572009740")</f>
        <v>0</v>
      </c>
      <c r="B177" t="s">
        <v>109</v>
      </c>
      <c r="C177" t="s">
        <v>110</v>
      </c>
      <c r="D177" t="s">
        <v>111</v>
      </c>
      <c r="E177" t="s">
        <v>274</v>
      </c>
      <c r="F177" t="s">
        <v>112</v>
      </c>
      <c r="G177" t="b">
        <v>0</v>
      </c>
    </row>
    <row r="178" spans="1:7">
      <c r="A178">
        <f>HYPERLINK("https://learning.oreilly.com//live-events/writing-effective-prompts-for-chatgpt/0636920090058/0642572009674", "0642572009674")</f>
        <v>0</v>
      </c>
      <c r="B178" t="s">
        <v>17</v>
      </c>
      <c r="C178" t="s">
        <v>171</v>
      </c>
      <c r="D178" t="s">
        <v>172</v>
      </c>
      <c r="E178" t="s">
        <v>275</v>
      </c>
      <c r="F178" t="s">
        <v>174</v>
      </c>
      <c r="G178" t="b">
        <v>0</v>
      </c>
    </row>
    <row r="179" spans="1:7">
      <c r="A179">
        <f>HYPERLINK("https://learning.oreilly.com//live-events/chatgpt-for-project-management/0790145085649/0642572009114", "0642572009114")</f>
        <v>0</v>
      </c>
      <c r="B179" t="s">
        <v>220</v>
      </c>
      <c r="C179" t="s">
        <v>221</v>
      </c>
      <c r="D179" t="s">
        <v>222</v>
      </c>
      <c r="E179" t="s">
        <v>276</v>
      </c>
      <c r="F179" t="s">
        <v>106</v>
      </c>
      <c r="G179" t="b">
        <v>0</v>
      </c>
    </row>
    <row r="180" spans="1:7">
      <c r="A180">
        <f>HYPERLINK("https://learning.oreilly.com//live-events/generative-ai-for-presentations/0642572010259/0642572010280", "0642572010280")</f>
        <v>0</v>
      </c>
      <c r="B180" t="s">
        <v>212</v>
      </c>
      <c r="C180" t="s">
        <v>213</v>
      </c>
      <c r="D180" t="s">
        <v>214</v>
      </c>
      <c r="E180" t="s">
        <v>277</v>
      </c>
      <c r="F180" t="s">
        <v>216</v>
      </c>
      <c r="G180" t="b">
        <v>0</v>
      </c>
    </row>
    <row r="181" spans="1:7">
      <c r="A181">
        <f>HYPERLINK("https://learning.oreilly.com//live-events/prompting-bootcamp/0636920097098/0642572010302", "0642572010302")</f>
        <v>0</v>
      </c>
      <c r="B181" t="s">
        <v>17</v>
      </c>
      <c r="C181" t="s">
        <v>262</v>
      </c>
      <c r="D181" t="s">
        <v>263</v>
      </c>
      <c r="E181" t="s">
        <v>278</v>
      </c>
      <c r="F181" t="s">
        <v>265</v>
      </c>
      <c r="G181" t="b">
        <v>0</v>
      </c>
    </row>
    <row r="182" spans="1:7">
      <c r="A182">
        <f>HYPERLINK("https://learning.oreilly.com//live-events/difficult-conversations-and-negotiations-made-easy/0636920084308/0642572011379", "0642572011379")</f>
        <v>0</v>
      </c>
      <c r="B182" t="s">
        <v>7</v>
      </c>
      <c r="C182" t="s">
        <v>8</v>
      </c>
      <c r="D182" t="s">
        <v>9</v>
      </c>
      <c r="E182" t="s">
        <v>10</v>
      </c>
      <c r="F182" t="s">
        <v>11</v>
      </c>
      <c r="G182" t="b">
        <v>0</v>
      </c>
    </row>
    <row r="183" spans="1:7">
      <c r="A183">
        <f>HYPERLINK("https://learning.oreilly.com//live-events/generative-ai-for-cloud-practitioners/0642572001983/0642572011202", "0642572011202")</f>
        <v>0</v>
      </c>
      <c r="B183" t="s">
        <v>12</v>
      </c>
      <c r="C183" t="s">
        <v>13</v>
      </c>
      <c r="D183" t="s">
        <v>14</v>
      </c>
      <c r="E183" t="s">
        <v>15</v>
      </c>
      <c r="F183" t="s">
        <v>16</v>
      </c>
      <c r="G183" t="b">
        <v>0</v>
      </c>
    </row>
    <row r="184" spans="1:7">
      <c r="A184">
        <f>HYPERLINK("https://learning.oreilly.com//live-events/hands-on-prompt-engineering/0642572000313/0642572011462", "0642572011462")</f>
        <v>0</v>
      </c>
      <c r="B184" t="s">
        <v>17</v>
      </c>
      <c r="C184" t="s">
        <v>18</v>
      </c>
      <c r="D184" t="s">
        <v>19</v>
      </c>
      <c r="E184" t="s">
        <v>15</v>
      </c>
      <c r="F184" t="s">
        <v>20</v>
      </c>
      <c r="G184" t="b">
        <v>0</v>
      </c>
    </row>
    <row r="185" spans="1:7">
      <c r="A185">
        <f>HYPERLINK("https://learning.oreilly.com//live-events/python-data-science-quick-start/0642572005027/0642572011206", "0642572011206")</f>
        <v>0</v>
      </c>
      <c r="B185" t="s">
        <v>21</v>
      </c>
      <c r="C185" t="s">
        <v>22</v>
      </c>
      <c r="D185" t="s">
        <v>23</v>
      </c>
      <c r="E185" t="s">
        <v>15</v>
      </c>
      <c r="F185" t="s">
        <v>24</v>
      </c>
      <c r="G185" t="b">
        <v>0</v>
      </c>
    </row>
    <row r="186" spans="1:7">
      <c r="A186">
        <f>HYPERLINK("https://learning.oreilly.com//live-events/foundations-of-microsoft-excel/0636920059829/0642572009828", "0642572009828")</f>
        <v>0</v>
      </c>
      <c r="B186" t="s">
        <v>25</v>
      </c>
      <c r="C186" t="s">
        <v>26</v>
      </c>
      <c r="D186" t="s">
        <v>27</v>
      </c>
      <c r="E186" t="s">
        <v>15</v>
      </c>
      <c r="F186" t="s">
        <v>28</v>
      </c>
      <c r="G186" t="b">
        <v>0</v>
      </c>
    </row>
    <row r="187" spans="1:7">
      <c r="A187">
        <f>HYPERLINK("https://learning.oreilly.com//live-events/docker-fundamentals-in-2-days/0790145081759/0642572010453", "0642572010453")</f>
        <v>0</v>
      </c>
      <c r="B187" t="s">
        <v>29</v>
      </c>
      <c r="C187" t="s">
        <v>30</v>
      </c>
      <c r="D187" t="s">
        <v>31</v>
      </c>
      <c r="E187" t="s">
        <v>15</v>
      </c>
      <c r="F187" t="s">
        <v>32</v>
      </c>
      <c r="G187" t="b">
        <v>0</v>
      </c>
    </row>
    <row r="188" spans="1:7">
      <c r="A188">
        <f>HYPERLINK("https://learning.oreilly.com//live-events/object-oriented-programming-in-python/0636920338673/0642572011663", "0642572011663")</f>
        <v>0</v>
      </c>
      <c r="B188" t="s">
        <v>21</v>
      </c>
      <c r="C188" t="s">
        <v>33</v>
      </c>
      <c r="E188" t="s">
        <v>15</v>
      </c>
      <c r="F188" t="s">
        <v>34</v>
      </c>
      <c r="G188" t="b">
        <v>0</v>
      </c>
    </row>
    <row r="189" spans="1:7">
      <c r="A189">
        <f>HYPERLINK("https://learning.oreilly.com//live-events/how-to-talk-about-data/0636920095665/0642572011828", "0642572011828")</f>
        <v>0</v>
      </c>
      <c r="B189" t="s">
        <v>35</v>
      </c>
      <c r="C189" t="s">
        <v>36</v>
      </c>
      <c r="D189" t="s">
        <v>37</v>
      </c>
      <c r="E189" t="s">
        <v>15</v>
      </c>
      <c r="F189" t="s">
        <v>38</v>
      </c>
      <c r="G189" t="b">
        <v>0</v>
      </c>
    </row>
    <row r="190" spans="1:7">
      <c r="A190">
        <f>HYPERLINK("https://learning.oreilly.com//live-events/containers-fundamentals/0642572002854/0642572009932", "0642572009932")</f>
        <v>0</v>
      </c>
      <c r="B190" t="s">
        <v>39</v>
      </c>
      <c r="C190" t="s">
        <v>40</v>
      </c>
      <c r="D190" t="s">
        <v>41</v>
      </c>
      <c r="E190" t="s">
        <v>15</v>
      </c>
      <c r="F190" t="s">
        <v>42</v>
      </c>
      <c r="G190" t="b">
        <v>0</v>
      </c>
    </row>
    <row r="191" spans="1:7">
      <c r="A191">
        <f>HYPERLINK("https://learning.oreilly.com//live-events/advanced-python-asynchronous-programming-with-async-and-await/0642572004549/0642572011656", "0642572011656")</f>
        <v>0</v>
      </c>
      <c r="B191" t="s">
        <v>21</v>
      </c>
      <c r="C191" t="s">
        <v>43</v>
      </c>
      <c r="E191" t="s">
        <v>44</v>
      </c>
      <c r="F191" t="s">
        <v>45</v>
      </c>
      <c r="G191" t="b">
        <v>0</v>
      </c>
    </row>
    <row r="192" spans="1:7">
      <c r="A192">
        <f>HYPERLINK("https://learning.oreilly.com//live-events/event-driven-architecture-and-data/0636920053458/0642572012748", "0642572012748")</f>
        <v>0</v>
      </c>
      <c r="B192" t="s">
        <v>46</v>
      </c>
      <c r="C192" t="s">
        <v>47</v>
      </c>
      <c r="D192" t="s">
        <v>48</v>
      </c>
      <c r="E192" t="s">
        <v>44</v>
      </c>
      <c r="F192" t="s">
        <v>49</v>
      </c>
      <c r="G192" t="b">
        <v>0</v>
      </c>
    </row>
    <row r="193" spans="1:7">
      <c r="A193">
        <f>HYPERLINK("https://learning.oreilly.com//live-events/react-in-4-hours/0636920436553/0642572011211", "0642572011211")</f>
        <v>0</v>
      </c>
      <c r="B193" t="s">
        <v>50</v>
      </c>
      <c r="C193" t="s">
        <v>51</v>
      </c>
      <c r="D193" t="s">
        <v>52</v>
      </c>
      <c r="E193" t="s">
        <v>44</v>
      </c>
      <c r="F193" t="s">
        <v>24</v>
      </c>
      <c r="G193" t="b">
        <v>0</v>
      </c>
    </row>
    <row r="194" spans="1:7">
      <c r="A194">
        <f>HYPERLINK("https://learning.oreilly.com//live-events/hands-on-llm-engineering/0642572011365/0642572011364", "0642572011364")</f>
        <v>0</v>
      </c>
      <c r="B194" t="s">
        <v>17</v>
      </c>
      <c r="C194" t="s">
        <v>53</v>
      </c>
      <c r="D194" t="s">
        <v>54</v>
      </c>
      <c r="E194" t="s">
        <v>44</v>
      </c>
      <c r="F194" t="s">
        <v>55</v>
      </c>
      <c r="G194" t="b">
        <v>0</v>
      </c>
    </row>
    <row r="195" spans="1:7">
      <c r="A195">
        <f>HYPERLINK("https://learning.oreilly.com//live-events/managing-your-manager/0636920162872/0642572010100", "0642572010100")</f>
        <v>0</v>
      </c>
      <c r="B195" t="s">
        <v>56</v>
      </c>
      <c r="C195" t="s">
        <v>57</v>
      </c>
      <c r="D195" t="s">
        <v>58</v>
      </c>
      <c r="E195" t="s">
        <v>59</v>
      </c>
      <c r="F195" t="s">
        <v>60</v>
      </c>
      <c r="G195" t="b">
        <v>0</v>
      </c>
    </row>
    <row r="196" spans="1:7">
      <c r="A196">
        <f>HYPERLINK("https://learning.oreilly.com//live-events/linux-networking-security-fundamentals/0636920507611/0642572011760", "0642572011760")</f>
        <v>0</v>
      </c>
      <c r="B196" t="s">
        <v>61</v>
      </c>
      <c r="C196" t="s">
        <v>62</v>
      </c>
      <c r="D196" t="s">
        <v>63</v>
      </c>
      <c r="E196" t="s">
        <v>59</v>
      </c>
      <c r="F196" t="s">
        <v>64</v>
      </c>
      <c r="G196" t="b">
        <v>0</v>
      </c>
    </row>
    <row r="197" spans="1:7">
      <c r="A197">
        <f>HYPERLINK("https://learning.oreilly.com//live-events/using-dax-in-microsoft-power-bi/0636920095718/0642572011784", "0642572011784")</f>
        <v>0</v>
      </c>
      <c r="B197" t="s">
        <v>65</v>
      </c>
      <c r="C197" t="s">
        <v>66</v>
      </c>
      <c r="D197" t="s">
        <v>67</v>
      </c>
      <c r="E197" t="s">
        <v>59</v>
      </c>
      <c r="F197" t="s">
        <v>68</v>
      </c>
      <c r="G197" t="b">
        <v>0</v>
      </c>
    </row>
    <row r="198" spans="1:7">
      <c r="A198">
        <f>HYPERLINK("https://learning.oreilly.com//live-events/developing-confidence-at-work/0642572007533/0642572011748", "0642572011748")</f>
        <v>0</v>
      </c>
      <c r="B198" t="s">
        <v>69</v>
      </c>
      <c r="C198" t="s">
        <v>70</v>
      </c>
      <c r="D198" t="s">
        <v>71</v>
      </c>
      <c r="E198" t="s">
        <v>59</v>
      </c>
      <c r="F198" t="s">
        <v>72</v>
      </c>
      <c r="G198" t="b">
        <v>0</v>
      </c>
    </row>
    <row r="199" spans="1:7">
      <c r="A199">
        <f>HYPERLINK("https://learning.oreilly.com//live-events/genai-toolbox/0642572001846/0642572011671", "0642572011671")</f>
        <v>0</v>
      </c>
      <c r="B199" t="s">
        <v>17</v>
      </c>
      <c r="C199" t="s">
        <v>73</v>
      </c>
      <c r="D199" t="s">
        <v>74</v>
      </c>
      <c r="E199" t="s">
        <v>59</v>
      </c>
      <c r="F199" t="s">
        <v>75</v>
      </c>
      <c r="G199" t="b">
        <v>0</v>
      </c>
    </row>
    <row r="200" spans="1:7">
      <c r="A200">
        <f>HYPERLINK("https://learning.oreilly.com//live-events/solid-principles-of-object-oriented-and-agile-design/0636920129271/0642572011545", "0642572011545")</f>
        <v>0</v>
      </c>
      <c r="B200" t="s">
        <v>76</v>
      </c>
      <c r="C200" t="s">
        <v>77</v>
      </c>
      <c r="E200" t="s">
        <v>59</v>
      </c>
      <c r="F200" t="s">
        <v>78</v>
      </c>
      <c r="G200" t="b">
        <v>0</v>
      </c>
    </row>
    <row r="201" spans="1:7">
      <c r="A201">
        <f>HYPERLINK("https://learning.oreilly.com//live-events/analyzing-architecture-risk/0636920054370/0642572011957", "0642572011957")</f>
        <v>0</v>
      </c>
      <c r="B201" t="s">
        <v>46</v>
      </c>
      <c r="C201" t="s">
        <v>79</v>
      </c>
      <c r="D201" t="s">
        <v>80</v>
      </c>
      <c r="E201" t="s">
        <v>59</v>
      </c>
      <c r="F201" t="s">
        <v>81</v>
      </c>
      <c r="G201" t="b">
        <v>0</v>
      </c>
    </row>
    <row r="202" spans="1:7">
      <c r="A202">
        <f>HYPERLINK("https://learning.oreilly.com//live-events/python-code-cleanup/0636920082773/0642572011122", "0642572011122")</f>
        <v>0</v>
      </c>
      <c r="B202" t="s">
        <v>21</v>
      </c>
      <c r="C202" t="s">
        <v>82</v>
      </c>
      <c r="D202" t="s">
        <v>83</v>
      </c>
      <c r="E202" t="s">
        <v>59</v>
      </c>
      <c r="F202" t="s">
        <v>84</v>
      </c>
      <c r="G202" t="b">
        <v>0</v>
      </c>
    </row>
    <row r="203" spans="1:7">
      <c r="A203">
        <f>HYPERLINK("https://learning.oreilly.com//live-events/architecture-as-code/0642572011637/0642572011636", "0642572011636")</f>
        <v>0</v>
      </c>
      <c r="B203" t="s">
        <v>46</v>
      </c>
      <c r="C203" t="s">
        <v>85</v>
      </c>
      <c r="D203" t="s">
        <v>86</v>
      </c>
      <c r="E203" t="s">
        <v>87</v>
      </c>
      <c r="F203" t="s">
        <v>88</v>
      </c>
      <c r="G203" t="b">
        <v>0</v>
      </c>
    </row>
    <row r="204" spans="1:7">
      <c r="A204">
        <f>HYPERLINK("https://learning.oreilly.com//live-events/aws-certified-solutions-architect-associate-saa-c03-crash-course/0636920078770/0642572011251", "0642572011251")</f>
        <v>0</v>
      </c>
      <c r="B204" t="s">
        <v>89</v>
      </c>
      <c r="C204" t="s">
        <v>90</v>
      </c>
      <c r="D204" t="s">
        <v>91</v>
      </c>
      <c r="E204" t="s">
        <v>87</v>
      </c>
      <c r="F204" t="s">
        <v>16</v>
      </c>
      <c r="G204" t="b">
        <v>0</v>
      </c>
    </row>
    <row r="205" spans="1:7">
      <c r="A205">
        <f>HYPERLINK("https://learning.oreilly.com//live-events/chatgpt-for-software-engineers/0636920090062/0642572012927", "0642572012927")</f>
        <v>0</v>
      </c>
      <c r="B205" t="s">
        <v>92</v>
      </c>
      <c r="C205" t="s">
        <v>93</v>
      </c>
      <c r="D205" t="s">
        <v>94</v>
      </c>
      <c r="E205" t="s">
        <v>87</v>
      </c>
      <c r="F205" t="s">
        <v>95</v>
      </c>
      <c r="G205" t="b">
        <v>0</v>
      </c>
    </row>
    <row r="206" spans="1:7">
      <c r="A206">
        <f>HYPERLINK("https://learning.oreilly.com//live-events/github-copilot-for-developers/0636920094356/0642572011731", "0642572011731")</f>
        <v>0</v>
      </c>
      <c r="B206" t="s">
        <v>96</v>
      </c>
      <c r="C206" t="s">
        <v>97</v>
      </c>
      <c r="D206" t="s">
        <v>98</v>
      </c>
      <c r="E206" t="s">
        <v>87</v>
      </c>
      <c r="F206" t="s">
        <v>99</v>
      </c>
      <c r="G206" t="b">
        <v>0</v>
      </c>
    </row>
    <row r="207" spans="1:7">
      <c r="A207">
        <f>HYPERLINK("https://learning.oreilly.com//live-events/optimizing-llms-with-fine-tuning-and-prompt-engineering/0642572011351/0642572011350", "0642572011350")</f>
        <v>0</v>
      </c>
      <c r="B207" t="s">
        <v>17</v>
      </c>
      <c r="C207" t="s">
        <v>100</v>
      </c>
      <c r="D207" t="s">
        <v>101</v>
      </c>
      <c r="E207" t="s">
        <v>87</v>
      </c>
      <c r="F207" t="s">
        <v>102</v>
      </c>
      <c r="G207" t="b">
        <v>0</v>
      </c>
    </row>
    <row r="208" spans="1:7">
      <c r="A208">
        <f>HYPERLINK("https://learning.oreilly.com//live-events/fundamentals-of-technical-writing/0636920077082/0642572011926", "0642572011926")</f>
        <v>0</v>
      </c>
      <c r="B208" t="s">
        <v>103</v>
      </c>
      <c r="C208" t="s">
        <v>104</v>
      </c>
      <c r="D208" t="s">
        <v>105</v>
      </c>
      <c r="E208" t="s">
        <v>87</v>
      </c>
      <c r="F208" t="s">
        <v>106</v>
      </c>
      <c r="G208" t="b">
        <v>0</v>
      </c>
    </row>
    <row r="209" spans="1:7">
      <c r="A209">
        <f>HYPERLINK("https://learning.oreilly.com//live-events/python-data-structures-and-comprehensions/0636920082741/0642572011667", "0642572011667")</f>
        <v>0</v>
      </c>
      <c r="B209" t="s">
        <v>21</v>
      </c>
      <c r="C209" t="s">
        <v>107</v>
      </c>
      <c r="D209" t="s">
        <v>108</v>
      </c>
      <c r="E209" t="s">
        <v>87</v>
      </c>
      <c r="F209" t="s">
        <v>34</v>
      </c>
      <c r="G209" t="b">
        <v>0</v>
      </c>
    </row>
    <row r="210" spans="1:7">
      <c r="A210">
        <f>HYPERLINK("https://learning.oreilly.com//live-events/generative-ai-for-business-analysts-in-60-minutes/0642572002743/0642572009728", "0642572009728")</f>
        <v>0</v>
      </c>
      <c r="B210" t="s">
        <v>109</v>
      </c>
      <c r="C210" t="s">
        <v>110</v>
      </c>
      <c r="D210" t="s">
        <v>111</v>
      </c>
      <c r="E210" t="s">
        <v>87</v>
      </c>
      <c r="F210" t="s">
        <v>112</v>
      </c>
      <c r="G210" t="b">
        <v>0</v>
      </c>
    </row>
    <row r="211" spans="1:7">
      <c r="A211">
        <f>HYPERLINK("https://learning.oreilly.com//live-events/ai-observability/0790145088540/0642572012765", "0642572012765")</f>
        <v>0</v>
      </c>
      <c r="B211" t="s">
        <v>113</v>
      </c>
      <c r="C211" t="s">
        <v>114</v>
      </c>
      <c r="D211" t="s">
        <v>115</v>
      </c>
      <c r="E211" t="s">
        <v>87</v>
      </c>
      <c r="F211" t="s">
        <v>116</v>
      </c>
      <c r="G211" t="b">
        <v>0</v>
      </c>
    </row>
    <row r="212" spans="1:7">
      <c r="A212">
        <f>HYPERLINK("https://learning.oreilly.com//live-events/mastering-microsoft-excel-pivot-tables/0636920059840/0642572011934", "0642572011934")</f>
        <v>0</v>
      </c>
      <c r="B212" t="s">
        <v>117</v>
      </c>
      <c r="C212" t="s">
        <v>118</v>
      </c>
      <c r="D212" t="s">
        <v>119</v>
      </c>
      <c r="E212" t="s">
        <v>120</v>
      </c>
      <c r="F212" t="s">
        <v>28</v>
      </c>
      <c r="G212" t="b">
        <v>0</v>
      </c>
    </row>
    <row r="213" spans="1:7">
      <c r="A213">
        <f>HYPERLINK("https://learning.oreilly.com//live-events/getting-started-with-llm-agents-using-langchain/0790145047100/0642572010983", "0642572010983")</f>
        <v>0</v>
      </c>
      <c r="B213" t="s">
        <v>121</v>
      </c>
      <c r="C213" t="s">
        <v>122</v>
      </c>
      <c r="D213" t="s">
        <v>123</v>
      </c>
      <c r="E213" t="s">
        <v>120</v>
      </c>
      <c r="F213" t="s">
        <v>124</v>
      </c>
      <c r="G213" t="b">
        <v>0</v>
      </c>
    </row>
    <row r="214" spans="1:7">
      <c r="A214">
        <f>HYPERLINK("https://learning.oreilly.com//live-events/aws-design-fundamentals/0636920096313/0642572011061", "0642572011061")</f>
        <v>0</v>
      </c>
      <c r="B214" t="s">
        <v>125</v>
      </c>
      <c r="C214" t="s">
        <v>126</v>
      </c>
      <c r="D214" t="s">
        <v>127</v>
      </c>
      <c r="E214" t="s">
        <v>120</v>
      </c>
      <c r="F214" t="s">
        <v>128</v>
      </c>
      <c r="G214" t="b">
        <v>0</v>
      </c>
    </row>
    <row r="215" spans="1:7">
      <c r="A215">
        <f>HYPERLINK("https://learning.oreilly.com//live-events/how-to-choose-the-right-llm-for-your-application/0636920098574/0642572011572", "0642572011572")</f>
        <v>0</v>
      </c>
      <c r="B215" t="s">
        <v>113</v>
      </c>
      <c r="C215" t="s">
        <v>129</v>
      </c>
      <c r="D215" t="s">
        <v>130</v>
      </c>
      <c r="E215" t="s">
        <v>120</v>
      </c>
      <c r="F215" t="s">
        <v>131</v>
      </c>
      <c r="G215" t="b">
        <v>0</v>
      </c>
    </row>
    <row r="216" spans="1:7">
      <c r="A216">
        <f>HYPERLINK("https://learning.oreilly.com//live-events/functional-programming-in-java/0636920071136/0642572011857", "0642572011857")</f>
        <v>0</v>
      </c>
      <c r="B216" t="s">
        <v>132</v>
      </c>
      <c r="C216" t="s">
        <v>133</v>
      </c>
      <c r="D216" t="s">
        <v>134</v>
      </c>
      <c r="E216" t="s">
        <v>135</v>
      </c>
      <c r="F216" t="s">
        <v>60</v>
      </c>
      <c r="G216" t="b">
        <v>0</v>
      </c>
    </row>
    <row r="217" spans="1:7">
      <c r="A217">
        <f>HYPERLINK("https://learning.oreilly.com//live-events/modern-cybersecurity-fundamentals/0636920121701/0642572011766", "0642572011766")</f>
        <v>0</v>
      </c>
      <c r="B217" t="s">
        <v>136</v>
      </c>
      <c r="C217" t="s">
        <v>137</v>
      </c>
      <c r="D217" t="s">
        <v>138</v>
      </c>
      <c r="E217" t="s">
        <v>135</v>
      </c>
      <c r="F217" t="s">
        <v>139</v>
      </c>
      <c r="G217" t="b">
        <v>0</v>
      </c>
    </row>
    <row r="218" spans="1:7">
      <c r="A218">
        <f>HYPERLINK("https://learning.oreilly.com//live-events/darknets-and-dark-web-investigations/0636920074169/0642572011354", "0642572011354")</f>
        <v>0</v>
      </c>
      <c r="B218" t="s">
        <v>140</v>
      </c>
      <c r="C218" t="s">
        <v>141</v>
      </c>
      <c r="D218" t="s">
        <v>142</v>
      </c>
      <c r="E218" t="s">
        <v>135</v>
      </c>
      <c r="F218" t="s">
        <v>143</v>
      </c>
      <c r="G218" t="b">
        <v>0</v>
      </c>
    </row>
    <row r="219" spans="1:7">
      <c r="A219">
        <f>HYPERLINK("https://learning.oreilly.com//live-events/web-accessibility-workshop/0636920095498/0642572012263", "0642572012263")</f>
        <v>0</v>
      </c>
      <c r="B219" t="s">
        <v>144</v>
      </c>
      <c r="C219" t="s">
        <v>145</v>
      </c>
      <c r="D219" t="s">
        <v>146</v>
      </c>
      <c r="E219" t="s">
        <v>135</v>
      </c>
      <c r="F219" t="s">
        <v>147</v>
      </c>
      <c r="G219" t="b">
        <v>0</v>
      </c>
    </row>
    <row r="220" spans="1:7">
      <c r="A220">
        <f>HYPERLINK("https://learning.oreilly.com//live-events/genai-superstream-next-level-work-and-creativity-with-generative-ai/0642572012672/0642572012671", "0642572012671")</f>
        <v>0</v>
      </c>
      <c r="B220" t="s">
        <v>148</v>
      </c>
      <c r="C220" t="s">
        <v>149</v>
      </c>
      <c r="E220" t="s">
        <v>135</v>
      </c>
      <c r="F220" t="s">
        <v>150</v>
      </c>
      <c r="G220" t="b">
        <v>0</v>
      </c>
    </row>
    <row r="221" spans="1:7">
      <c r="A221">
        <f>HYPERLINK("https://learning.oreilly.com//live-events/artificial-intelligence/0636920054812/0642572011876", "0642572011876")</f>
        <v>0</v>
      </c>
      <c r="B221" t="s">
        <v>151</v>
      </c>
      <c r="C221" t="s">
        <v>152</v>
      </c>
      <c r="D221" t="s">
        <v>153</v>
      </c>
      <c r="E221" t="s">
        <v>135</v>
      </c>
      <c r="F221" t="s">
        <v>154</v>
      </c>
      <c r="G221" t="b">
        <v>0</v>
      </c>
    </row>
    <row r="222" spans="1:7">
      <c r="A222">
        <f>HYPERLINK("https://learning.oreilly.com//live-events/microservices-caching-strategies/0636920246428/0642572011965", "0642572011965")</f>
        <v>0</v>
      </c>
      <c r="B222" t="s">
        <v>155</v>
      </c>
      <c r="C222" t="s">
        <v>156</v>
      </c>
      <c r="D222" t="s">
        <v>157</v>
      </c>
      <c r="E222" t="s">
        <v>135</v>
      </c>
      <c r="F222" t="s">
        <v>81</v>
      </c>
      <c r="G222" t="b">
        <v>0</v>
      </c>
    </row>
    <row r="223" spans="1:7">
      <c r="A223">
        <f>HYPERLINK("https://learning.oreilly.com//live-events/designing-complex-software-systems/0642572011661/0642572011660", "0642572011660")</f>
        <v>0</v>
      </c>
      <c r="B223" t="s">
        <v>46</v>
      </c>
      <c r="C223" t="s">
        <v>158</v>
      </c>
      <c r="D223" t="s">
        <v>159</v>
      </c>
      <c r="E223" t="s">
        <v>135</v>
      </c>
      <c r="F223" t="s">
        <v>160</v>
      </c>
      <c r="G223" t="b">
        <v>0</v>
      </c>
    </row>
    <row r="224" spans="1:7">
      <c r="A224">
        <f>HYPERLINK("https://learning.oreilly.com//live-events/using-power-query-in-microsoft-power-bi-excel-and-fabric/0636920099717/0642572011788", "0642572011788")</f>
        <v>0</v>
      </c>
      <c r="B224" t="s">
        <v>65</v>
      </c>
      <c r="C224" t="s">
        <v>161</v>
      </c>
      <c r="D224" t="s">
        <v>162</v>
      </c>
      <c r="E224" t="s">
        <v>163</v>
      </c>
      <c r="F224" t="s">
        <v>68</v>
      </c>
      <c r="G224" t="b">
        <v>0</v>
      </c>
    </row>
    <row r="225" spans="1:7">
      <c r="A225">
        <f>HYPERLINK("https://learning.oreilly.com//live-events/advanced-python-metaprogramming/0642572011813/0642572011812", "0642572011812")</f>
        <v>0</v>
      </c>
      <c r="B225" t="s">
        <v>21</v>
      </c>
      <c r="C225" t="s">
        <v>164</v>
      </c>
      <c r="D225" t="s">
        <v>165</v>
      </c>
      <c r="E225" t="s">
        <v>163</v>
      </c>
      <c r="F225" t="s">
        <v>166</v>
      </c>
      <c r="G225" t="b">
        <v>0</v>
      </c>
    </row>
    <row r="226" spans="1:7">
      <c r="A226">
        <f>HYPERLINK("https://learning.oreilly.com//live-events/learn-infrastructure-as-code-with-terraform/0636920077731/0642572011795", "0642572011795")</f>
        <v>0</v>
      </c>
      <c r="B226" t="s">
        <v>167</v>
      </c>
      <c r="C226" t="s">
        <v>168</v>
      </c>
      <c r="D226" t="s">
        <v>169</v>
      </c>
      <c r="E226" t="s">
        <v>163</v>
      </c>
      <c r="F226" t="s">
        <v>170</v>
      </c>
      <c r="G226" t="b">
        <v>0</v>
      </c>
    </row>
    <row r="227" spans="1:7">
      <c r="A227">
        <f>HYPERLINK("https://learning.oreilly.com//live-events/writing-effective-prompts-for-chatgpt/0636920090058/0642572009666", "0642572009666")</f>
        <v>0</v>
      </c>
      <c r="B227" t="s">
        <v>17</v>
      </c>
      <c r="C227" t="s">
        <v>171</v>
      </c>
      <c r="D227" t="s">
        <v>172</v>
      </c>
      <c r="E227" t="s">
        <v>173</v>
      </c>
      <c r="F227" t="s">
        <v>174</v>
      </c>
      <c r="G227" t="b">
        <v>0</v>
      </c>
    </row>
    <row r="228" spans="1:7">
      <c r="A228">
        <f>HYPERLINK("https://learning.oreilly.com//live-events/using-generative-ai-to-land-your-next-job/0790145067802/0642572009506", "0642572009506")</f>
        <v>0</v>
      </c>
      <c r="B228" t="s">
        <v>12</v>
      </c>
      <c r="C228" t="s">
        <v>175</v>
      </c>
      <c r="D228" t="s">
        <v>176</v>
      </c>
      <c r="E228" t="s">
        <v>173</v>
      </c>
      <c r="F228" t="s">
        <v>177</v>
      </c>
      <c r="G228" t="b">
        <v>0</v>
      </c>
    </row>
    <row r="229" spans="1:7">
      <c r="A229">
        <f>HYPERLINK("https://learning.oreilly.com//live-events/using-generative-ai-to-boost-your-personal-productivity/0636920099736/0642572009044", "0642572009044")</f>
        <v>0</v>
      </c>
      <c r="B229" t="s">
        <v>178</v>
      </c>
      <c r="C229" t="s">
        <v>179</v>
      </c>
      <c r="D229" t="s">
        <v>180</v>
      </c>
      <c r="E229" t="s">
        <v>181</v>
      </c>
      <c r="F229" t="s">
        <v>106</v>
      </c>
      <c r="G229" t="b">
        <v>0</v>
      </c>
    </row>
    <row r="230" spans="1:7">
      <c r="A230">
        <f>HYPERLINK("https://learning.oreilly.com//live-events/prompt-engineering-for-generating-ai-art-and-text/0636920084340/0642572009575", "0642572009575")</f>
        <v>0</v>
      </c>
      <c r="B230" t="s">
        <v>17</v>
      </c>
      <c r="C230" t="s">
        <v>182</v>
      </c>
      <c r="D230" t="s">
        <v>183</v>
      </c>
      <c r="E230" t="s">
        <v>184</v>
      </c>
      <c r="F230" t="s">
        <v>185</v>
      </c>
      <c r="G230" t="b">
        <v>0</v>
      </c>
    </row>
    <row r="231" spans="1:7">
      <c r="A231">
        <f>HYPERLINK("https://learning.oreilly.com//live-events/hands-on-github-copilot/0790145056029/0642572009912", "0642572009912")</f>
        <v>0</v>
      </c>
      <c r="B231" t="s">
        <v>96</v>
      </c>
      <c r="C231" t="s">
        <v>186</v>
      </c>
      <c r="D231" t="s">
        <v>187</v>
      </c>
      <c r="E231" t="s">
        <v>188</v>
      </c>
      <c r="F231" t="s">
        <v>42</v>
      </c>
      <c r="G231" t="b">
        <v>0</v>
      </c>
    </row>
    <row r="232" spans="1:7">
      <c r="A232">
        <f>HYPERLINK("https://learning.oreilly.com//live-events/generative-ai-for-everyone/0636920097025/0642572009294", "0642572009294")</f>
        <v>0</v>
      </c>
      <c r="B232" t="s">
        <v>189</v>
      </c>
      <c r="C232" t="s">
        <v>190</v>
      </c>
      <c r="D232" t="s">
        <v>191</v>
      </c>
      <c r="E232" t="s">
        <v>192</v>
      </c>
      <c r="F232" t="s">
        <v>193</v>
      </c>
      <c r="G232" t="b">
        <v>0</v>
      </c>
    </row>
    <row r="233" spans="1:7">
      <c r="A233">
        <f>HYPERLINK("https://learning.oreilly.com//live-events/choosing-the-right-llm/0642572002832/0642572010493", "0642572010493")</f>
        <v>0</v>
      </c>
      <c r="B233" t="s">
        <v>194</v>
      </c>
      <c r="C233" t="s">
        <v>195</v>
      </c>
      <c r="D233" t="s">
        <v>196</v>
      </c>
      <c r="E233" t="s">
        <v>192</v>
      </c>
      <c r="F233" t="s">
        <v>55</v>
      </c>
      <c r="G233" t="b">
        <v>0</v>
      </c>
    </row>
    <row r="234" spans="1:7">
      <c r="A234">
        <f>HYPERLINK("https://learning.oreilly.com//live-events/product-design-with-genai/0642572003764/0642572009686", "0642572009686")</f>
        <v>0</v>
      </c>
      <c r="B234" t="s">
        <v>197</v>
      </c>
      <c r="C234" t="s">
        <v>198</v>
      </c>
      <c r="D234" t="s">
        <v>199</v>
      </c>
      <c r="E234" t="s">
        <v>200</v>
      </c>
      <c r="F234" t="s">
        <v>201</v>
      </c>
      <c r="G234" t="b">
        <v>0</v>
      </c>
    </row>
    <row r="235" spans="1:7">
      <c r="A235">
        <f>HYPERLINK("https://learning.oreilly.com//live-events/chatgpt-to-improve-your-writing/0636920097362/0642572009083", "0642572009083")</f>
        <v>0</v>
      </c>
      <c r="B235" t="s">
        <v>92</v>
      </c>
      <c r="C235" t="s">
        <v>202</v>
      </c>
      <c r="D235" t="s">
        <v>203</v>
      </c>
      <c r="E235" t="s">
        <v>200</v>
      </c>
      <c r="F235" t="s">
        <v>106</v>
      </c>
      <c r="G235" t="b">
        <v>0</v>
      </c>
    </row>
    <row r="236" spans="1:7">
      <c r="A236">
        <f>HYPERLINK("https://learning.oreilly.com//live-events/software-development-superstream-generative-ai-for-code-modernization/0642572012532/0642572012531", "0642572012531")</f>
        <v>0</v>
      </c>
      <c r="B236" t="s">
        <v>204</v>
      </c>
      <c r="C236" t="s">
        <v>205</v>
      </c>
      <c r="E236" t="s">
        <v>200</v>
      </c>
      <c r="F236" t="s">
        <v>206</v>
      </c>
      <c r="G236" t="b">
        <v>0</v>
      </c>
    </row>
    <row r="237" spans="1:7">
      <c r="A237">
        <f>HYPERLINK("https://learning.oreilly.com//live-events/copilot-for-microsoft-365/0642572007490/0642572009987", "0642572009987")</f>
        <v>0</v>
      </c>
      <c r="B237" t="s">
        <v>207</v>
      </c>
      <c r="C237" t="s">
        <v>208</v>
      </c>
      <c r="D237" t="s">
        <v>209</v>
      </c>
      <c r="E237" t="s">
        <v>210</v>
      </c>
      <c r="F237" t="s">
        <v>211</v>
      </c>
      <c r="G237" t="b">
        <v>0</v>
      </c>
    </row>
    <row r="238" spans="1:7">
      <c r="A238">
        <f>HYPERLINK("https://learning.oreilly.com//live-events/generative-ai-for-presentations/0642572010259/0642572010276", "0642572010276")</f>
        <v>0</v>
      </c>
      <c r="B238" t="s">
        <v>212</v>
      </c>
      <c r="C238" t="s">
        <v>213</v>
      </c>
      <c r="D238" t="s">
        <v>214</v>
      </c>
      <c r="E238" t="s">
        <v>215</v>
      </c>
      <c r="F238" t="s">
        <v>216</v>
      </c>
      <c r="G238" t="b">
        <v>0</v>
      </c>
    </row>
    <row r="239" spans="1:7">
      <c r="A239">
        <f>HYPERLINK("https://learning.oreilly.com//live-events/microservice-security/0636920070932/0642572009646", "0642572009646")</f>
        <v>0</v>
      </c>
      <c r="B239" t="s">
        <v>155</v>
      </c>
      <c r="C239" t="s">
        <v>217</v>
      </c>
      <c r="D239" t="s">
        <v>218</v>
      </c>
      <c r="E239" t="s">
        <v>219</v>
      </c>
      <c r="F239" t="s">
        <v>206</v>
      </c>
      <c r="G239" t="b">
        <v>0</v>
      </c>
    </row>
    <row r="240" spans="1:7">
      <c r="A240">
        <f>HYPERLINK("https://learning.oreilly.com//live-events/chatgpt-for-project-management/0790145085649/0642572009104", "0642572009104")</f>
        <v>0</v>
      </c>
      <c r="B240" t="s">
        <v>220</v>
      </c>
      <c r="C240" t="s">
        <v>221</v>
      </c>
      <c r="D240" t="s">
        <v>222</v>
      </c>
      <c r="E240" t="s">
        <v>223</v>
      </c>
      <c r="F240" t="s">
        <v>106</v>
      </c>
      <c r="G240" t="b">
        <v>0</v>
      </c>
    </row>
    <row r="241" spans="1:7">
      <c r="A241">
        <f>HYPERLINK("https://learning.oreilly.com//live-events/generative-ai-for-business-analysts-in-60-minutes/0642572002743/0642572009732", "0642572009732")</f>
        <v>0</v>
      </c>
      <c r="B241" t="s">
        <v>109</v>
      </c>
      <c r="C241" t="s">
        <v>110</v>
      </c>
      <c r="D241" t="s">
        <v>111</v>
      </c>
      <c r="E241" t="s">
        <v>224</v>
      </c>
      <c r="F241" t="s">
        <v>112</v>
      </c>
      <c r="G241" t="b">
        <v>0</v>
      </c>
    </row>
    <row r="242" spans="1:7">
      <c r="A242">
        <f>HYPERLINK("https://learning.oreilly.com//live-events/generative-ai-for-finance-in-60-minutes/0636920097023/0642572009528", "0642572009528")</f>
        <v>0</v>
      </c>
      <c r="B242" t="s">
        <v>109</v>
      </c>
      <c r="C242" t="s">
        <v>225</v>
      </c>
      <c r="D242" t="s">
        <v>226</v>
      </c>
      <c r="E242" t="s">
        <v>227</v>
      </c>
      <c r="F242" t="s">
        <v>228</v>
      </c>
      <c r="G242" t="b">
        <v>0</v>
      </c>
    </row>
    <row r="243" spans="1:7">
      <c r="A243">
        <f>HYPERLINK("https://learning.oreilly.com//live-events/using-generative-ai-to-boost-your-personal-productivity/0636920099736/0642572009048", "0642572009048")</f>
        <v>0</v>
      </c>
      <c r="B243" t="s">
        <v>178</v>
      </c>
      <c r="C243" t="s">
        <v>179</v>
      </c>
      <c r="D243" t="s">
        <v>180</v>
      </c>
      <c r="E243" t="s">
        <v>229</v>
      </c>
      <c r="F243" t="s">
        <v>106</v>
      </c>
      <c r="G243" t="b">
        <v>0</v>
      </c>
    </row>
    <row r="244" spans="1:7">
      <c r="A244">
        <f>HYPERLINK("https://learning.oreilly.com//live-events/ai-superstream-retrieval-augmented-generation-rag-in-production/0642572012684/0642572012683", "0642572012683")</f>
        <v>0</v>
      </c>
      <c r="B244" t="s">
        <v>92</v>
      </c>
      <c r="C244" t="s">
        <v>230</v>
      </c>
      <c r="D244" t="s">
        <v>231</v>
      </c>
      <c r="E244" t="s">
        <v>229</v>
      </c>
      <c r="F244" t="s">
        <v>232</v>
      </c>
      <c r="G244" t="b">
        <v>0</v>
      </c>
    </row>
    <row r="245" spans="1:7">
      <c r="A245">
        <f>HYPERLINK("https://learning.oreilly.com//live-events/generative-ai-for-scrum-teams/0790145067209/0642572009752", "0642572009752")</f>
        <v>0</v>
      </c>
      <c r="B245" t="s">
        <v>233</v>
      </c>
      <c r="C245" t="s">
        <v>234</v>
      </c>
      <c r="D245" t="s">
        <v>235</v>
      </c>
      <c r="E245" t="s">
        <v>229</v>
      </c>
      <c r="F245" t="s">
        <v>236</v>
      </c>
      <c r="G245" t="b">
        <v>0</v>
      </c>
    </row>
    <row r="246" spans="1:7">
      <c r="A246">
        <f>HYPERLINK("https://learning.oreilly.com//live-events/leveraging-ai-for-effective-project-management/0642572000362/0642572010481", "0642572010481")</f>
        <v>0</v>
      </c>
      <c r="B246" t="s">
        <v>220</v>
      </c>
      <c r="C246" t="s">
        <v>237</v>
      </c>
      <c r="D246" t="s">
        <v>238</v>
      </c>
      <c r="E246" t="s">
        <v>239</v>
      </c>
      <c r="F246" t="s">
        <v>240</v>
      </c>
      <c r="G246" t="b">
        <v>0</v>
      </c>
    </row>
    <row r="247" spans="1:7">
      <c r="A247">
        <f>HYPERLINK("https://learning.oreilly.com//live-events/chatgpt-for-data-analytics/0636920094217/0642572009712", "0642572009712")</f>
        <v>0</v>
      </c>
      <c r="B247" t="s">
        <v>92</v>
      </c>
      <c r="C247" t="s">
        <v>241</v>
      </c>
      <c r="D247" t="s">
        <v>242</v>
      </c>
      <c r="E247" t="s">
        <v>239</v>
      </c>
      <c r="F247" t="s">
        <v>243</v>
      </c>
      <c r="G247" t="b">
        <v>0</v>
      </c>
    </row>
    <row r="248" spans="1:7">
      <c r="A248">
        <f>HYPERLINK("https://learning.oreilly.com//live-events/writing-effective-prompts-for-chatgpt/0636920090058/0642572009670", "0642572009670")</f>
        <v>0</v>
      </c>
      <c r="B248" t="s">
        <v>17</v>
      </c>
      <c r="C248" t="s">
        <v>171</v>
      </c>
      <c r="D248" t="s">
        <v>172</v>
      </c>
      <c r="E248" t="s">
        <v>244</v>
      </c>
      <c r="F248" t="s">
        <v>174</v>
      </c>
      <c r="G248" t="b">
        <v>0</v>
      </c>
    </row>
    <row r="249" spans="1:7">
      <c r="A249">
        <f>HYPERLINK("https://learning.oreilly.com//live-events/chatgpt-to-improve-your-writing/0636920097362/0642572009087", "0642572009087")</f>
        <v>0</v>
      </c>
      <c r="B249" t="s">
        <v>92</v>
      </c>
      <c r="C249" t="s">
        <v>202</v>
      </c>
      <c r="D249" t="s">
        <v>203</v>
      </c>
      <c r="E249" t="s">
        <v>245</v>
      </c>
      <c r="F249" t="s">
        <v>106</v>
      </c>
      <c r="G249" t="b">
        <v>0</v>
      </c>
    </row>
    <row r="250" spans="1:7">
      <c r="A250">
        <f>HYPERLINK("https://learning.oreilly.com//live-events/generative-ai-for-excel/0642572001381/0642572009824", "0642572009824")</f>
        <v>0</v>
      </c>
      <c r="B250" t="s">
        <v>246</v>
      </c>
      <c r="C250" t="s">
        <v>247</v>
      </c>
      <c r="D250" t="s">
        <v>248</v>
      </c>
      <c r="E250" t="s">
        <v>249</v>
      </c>
      <c r="F250" t="s">
        <v>28</v>
      </c>
      <c r="G250" t="b">
        <v>0</v>
      </c>
    </row>
    <row r="251" spans="1:7">
      <c r="A251">
        <f>HYPERLINK("https://learning.oreilly.com//live-events/generative-ai-for-business-analysts-in-60-minutes/0642572002743/0642572009736", "0642572009736")</f>
        <v>0</v>
      </c>
      <c r="B251" t="s">
        <v>109</v>
      </c>
      <c r="C251" t="s">
        <v>110</v>
      </c>
      <c r="D251" t="s">
        <v>111</v>
      </c>
      <c r="E251" t="s">
        <v>250</v>
      </c>
      <c r="F251" t="s">
        <v>112</v>
      </c>
      <c r="G251" t="b">
        <v>0</v>
      </c>
    </row>
    <row r="252" spans="1:7">
      <c r="A252">
        <f>HYPERLINK("https://learning.oreilly.com//live-events/generative-ai-for-everyone/0636920097025/0642572009299", "0642572009299")</f>
        <v>0</v>
      </c>
      <c r="B252" t="s">
        <v>189</v>
      </c>
      <c r="C252" t="s">
        <v>190</v>
      </c>
      <c r="D252" t="s">
        <v>191</v>
      </c>
      <c r="E252" t="s">
        <v>251</v>
      </c>
      <c r="F252" t="s">
        <v>193</v>
      </c>
      <c r="G252" t="b">
        <v>0</v>
      </c>
    </row>
    <row r="253" spans="1:7">
      <c r="A253">
        <f>HYPERLINK("https://learning.oreilly.com//live-events/how-llms-work/0790145066962/0642572010489", "0642572010489")</f>
        <v>0</v>
      </c>
      <c r="B253" t="s">
        <v>113</v>
      </c>
      <c r="C253" t="s">
        <v>252</v>
      </c>
      <c r="D253" t="s">
        <v>253</v>
      </c>
      <c r="E253" t="s">
        <v>254</v>
      </c>
      <c r="F253" t="s">
        <v>255</v>
      </c>
      <c r="G253" t="b">
        <v>0</v>
      </c>
    </row>
    <row r="254" spans="1:7">
      <c r="A254">
        <f>HYPERLINK("https://learning.oreilly.com//live-events/chatgpt-for-project-management/0790145085649/0642572009109", "0642572009109")</f>
        <v>0</v>
      </c>
      <c r="B254" t="s">
        <v>220</v>
      </c>
      <c r="C254" t="s">
        <v>221</v>
      </c>
      <c r="D254" t="s">
        <v>222</v>
      </c>
      <c r="E254" t="s">
        <v>256</v>
      </c>
      <c r="F254" t="s">
        <v>106</v>
      </c>
      <c r="G254" t="b">
        <v>0</v>
      </c>
    </row>
    <row r="255" spans="1:7">
      <c r="A255">
        <f>HYPERLINK("https://learning.oreilly.com//live-events/artificial-intelligence/0636920054812/0642572011880", "0642572011880")</f>
        <v>0</v>
      </c>
      <c r="B255" t="s">
        <v>151</v>
      </c>
      <c r="C255" t="s">
        <v>152</v>
      </c>
      <c r="D255" t="s">
        <v>153</v>
      </c>
      <c r="E255" t="s">
        <v>257</v>
      </c>
      <c r="F255" t="s">
        <v>154</v>
      </c>
      <c r="G255" t="b">
        <v>0</v>
      </c>
    </row>
    <row r="256" spans="1:7">
      <c r="A256">
        <f>HYPERLINK("https://learning.oreilly.com//live-events/genai-and-llms-for-product-managers/0636920099564/0642572009539", "0642572009539")</f>
        <v>0</v>
      </c>
      <c r="B256" t="s">
        <v>258</v>
      </c>
      <c r="C256" t="s">
        <v>259</v>
      </c>
      <c r="D256" t="s">
        <v>260</v>
      </c>
      <c r="E256" t="s">
        <v>257</v>
      </c>
      <c r="F256" t="s">
        <v>261</v>
      </c>
      <c r="G256" t="b">
        <v>0</v>
      </c>
    </row>
    <row r="257" spans="1:7">
      <c r="A257">
        <f>HYPERLINK("https://learning.oreilly.com//live-events/prompting-bootcamp/0636920097098/0642572010296", "0642572010296")</f>
        <v>0</v>
      </c>
      <c r="B257" t="s">
        <v>17</v>
      </c>
      <c r="C257" t="s">
        <v>262</v>
      </c>
      <c r="D257" t="s">
        <v>263</v>
      </c>
      <c r="E257" t="s">
        <v>264</v>
      </c>
      <c r="F257" t="s">
        <v>265</v>
      </c>
      <c r="G257" t="b">
        <v>0</v>
      </c>
    </row>
    <row r="258" spans="1:7">
      <c r="A258">
        <f>HYPERLINK("https://learning.oreilly.com//live-events/perfecting-your-chatgpt-prompts/0642572007492/0642572010473", "0642572010473")</f>
        <v>0</v>
      </c>
      <c r="B258" t="s">
        <v>92</v>
      </c>
      <c r="C258" t="s">
        <v>266</v>
      </c>
      <c r="D258" t="s">
        <v>267</v>
      </c>
      <c r="E258" t="s">
        <v>268</v>
      </c>
      <c r="F258" t="s">
        <v>75</v>
      </c>
      <c r="G258" t="b">
        <v>0</v>
      </c>
    </row>
    <row r="259" spans="1:7">
      <c r="A259">
        <f>HYPERLINK("https://learning.oreilly.com//live-events/using-generative-ai-to-land-your-next-job/0790145067802/0642572009510", "0642572009510")</f>
        <v>0</v>
      </c>
      <c r="B259" t="s">
        <v>12</v>
      </c>
      <c r="C259" t="s">
        <v>175</v>
      </c>
      <c r="D259" t="s">
        <v>176</v>
      </c>
      <c r="E259" t="s">
        <v>269</v>
      </c>
      <c r="F259" t="s">
        <v>177</v>
      </c>
      <c r="G259" t="b">
        <v>0</v>
      </c>
    </row>
    <row r="260" spans="1:7">
      <c r="A260">
        <f>HYPERLINK("https://learning.oreilly.com//live-events/using-generative-ai-to-boost-your-personal-productivity/0636920099736/0642572009052", "0642572009052")</f>
        <v>0</v>
      </c>
      <c r="B260" t="s">
        <v>178</v>
      </c>
      <c r="C260" t="s">
        <v>179</v>
      </c>
      <c r="D260" t="s">
        <v>180</v>
      </c>
      <c r="E260" t="s">
        <v>270</v>
      </c>
      <c r="F260" t="s">
        <v>106</v>
      </c>
      <c r="G260" t="b">
        <v>0</v>
      </c>
    </row>
    <row r="261" spans="1:7">
      <c r="A261">
        <f>HYPERLINK("https://learning.oreilly.com//live-events/prompt-engineering-for-generating-ai-art-and-text/0636920084340/0642572009579", "0642572009579")</f>
        <v>0</v>
      </c>
      <c r="B261" t="s">
        <v>17</v>
      </c>
      <c r="C261" t="s">
        <v>182</v>
      </c>
      <c r="D261" t="s">
        <v>183</v>
      </c>
      <c r="E261" t="s">
        <v>271</v>
      </c>
      <c r="F261" t="s">
        <v>185</v>
      </c>
      <c r="G261" t="b">
        <v>0</v>
      </c>
    </row>
    <row r="262" spans="1:7">
      <c r="A262">
        <f>HYPERLINK("https://learning.oreilly.com//live-events/choosing-the-right-llm/0642572002832/0642572010497", "0642572010497")</f>
        <v>0</v>
      </c>
      <c r="B262" t="s">
        <v>194</v>
      </c>
      <c r="C262" t="s">
        <v>195</v>
      </c>
      <c r="D262" t="s">
        <v>196</v>
      </c>
      <c r="E262" t="s">
        <v>272</v>
      </c>
      <c r="F262" t="s">
        <v>55</v>
      </c>
      <c r="G262" t="b">
        <v>0</v>
      </c>
    </row>
    <row r="263" spans="1:7">
      <c r="A263">
        <f>HYPERLINK("https://learning.oreilly.com//live-events/product-design-with-genai/0642572003764/0642572009690", "0642572009690")</f>
        <v>0</v>
      </c>
      <c r="B263" t="s">
        <v>197</v>
      </c>
      <c r="C263" t="s">
        <v>198</v>
      </c>
      <c r="D263" t="s">
        <v>199</v>
      </c>
      <c r="E263" t="s">
        <v>273</v>
      </c>
      <c r="F263" t="s">
        <v>201</v>
      </c>
      <c r="G263" t="b">
        <v>0</v>
      </c>
    </row>
    <row r="264" spans="1:7">
      <c r="A264">
        <f>HYPERLINK("https://learning.oreilly.com//live-events/copilot-for-microsoft-365/0642572007490/0642572009991", "0642572009991")</f>
        <v>0</v>
      </c>
      <c r="B264" t="s">
        <v>207</v>
      </c>
      <c r="C264" t="s">
        <v>208</v>
      </c>
      <c r="D264" t="s">
        <v>209</v>
      </c>
      <c r="E264" t="s">
        <v>273</v>
      </c>
      <c r="F264" t="s">
        <v>211</v>
      </c>
      <c r="G264" t="b">
        <v>0</v>
      </c>
    </row>
    <row r="265" spans="1:7">
      <c r="A265">
        <f>HYPERLINK("https://learning.oreilly.com//live-events/generative-ai-for-everyone/0636920097025/0642572009303", "0642572009303")</f>
        <v>0</v>
      </c>
      <c r="B265" t="s">
        <v>189</v>
      </c>
      <c r="C265" t="s">
        <v>190</v>
      </c>
      <c r="D265" t="s">
        <v>191</v>
      </c>
      <c r="E265" t="s">
        <v>274</v>
      </c>
      <c r="F265" t="s">
        <v>193</v>
      </c>
      <c r="G265" t="b">
        <v>0</v>
      </c>
    </row>
    <row r="266" spans="1:7">
      <c r="A266">
        <f>HYPERLINK("https://learning.oreilly.com//live-events/chatgpt-to-improve-your-writing/0636920097362/0642572009092", "0642572009092")</f>
        <v>0</v>
      </c>
      <c r="B266" t="s">
        <v>92</v>
      </c>
      <c r="C266" t="s">
        <v>202</v>
      </c>
      <c r="D266" t="s">
        <v>203</v>
      </c>
      <c r="E266" t="s">
        <v>274</v>
      </c>
      <c r="F266" t="s">
        <v>106</v>
      </c>
      <c r="G266" t="b">
        <v>0</v>
      </c>
    </row>
    <row r="267" spans="1:7">
      <c r="A267">
        <f>HYPERLINK("https://learning.oreilly.com//live-events/generative-ai-for-business-analysts-in-60-minutes/0642572002743/0642572009740", "0642572009740")</f>
        <v>0</v>
      </c>
      <c r="B267" t="s">
        <v>109</v>
      </c>
      <c r="C267" t="s">
        <v>110</v>
      </c>
      <c r="D267" t="s">
        <v>111</v>
      </c>
      <c r="E267" t="s">
        <v>274</v>
      </c>
      <c r="F267" t="s">
        <v>112</v>
      </c>
      <c r="G267" t="b">
        <v>0</v>
      </c>
    </row>
    <row r="268" spans="1:7">
      <c r="A268">
        <f>HYPERLINK("https://learning.oreilly.com//live-events/writing-effective-prompts-for-chatgpt/0636920090058/0642572009674", "0642572009674")</f>
        <v>0</v>
      </c>
      <c r="B268" t="s">
        <v>17</v>
      </c>
      <c r="C268" t="s">
        <v>171</v>
      </c>
      <c r="D268" t="s">
        <v>172</v>
      </c>
      <c r="E268" t="s">
        <v>275</v>
      </c>
      <c r="F268" t="s">
        <v>174</v>
      </c>
      <c r="G268" t="b">
        <v>0</v>
      </c>
    </row>
    <row r="269" spans="1:7">
      <c r="A269">
        <f>HYPERLINK("https://learning.oreilly.com//live-events/chatgpt-for-project-management/0790145085649/0642572009114", "0642572009114")</f>
        <v>0</v>
      </c>
      <c r="B269" t="s">
        <v>220</v>
      </c>
      <c r="C269" t="s">
        <v>221</v>
      </c>
      <c r="D269" t="s">
        <v>222</v>
      </c>
      <c r="E269" t="s">
        <v>276</v>
      </c>
      <c r="F269" t="s">
        <v>106</v>
      </c>
      <c r="G269" t="b">
        <v>0</v>
      </c>
    </row>
    <row r="270" spans="1:7">
      <c r="A270">
        <f>HYPERLINK("https://learning.oreilly.com//live-events/generative-ai-for-presentations/0642572010259/0642572010280", "0642572010280")</f>
        <v>0</v>
      </c>
      <c r="B270" t="s">
        <v>212</v>
      </c>
      <c r="C270" t="s">
        <v>213</v>
      </c>
      <c r="D270" t="s">
        <v>214</v>
      </c>
      <c r="E270" t="s">
        <v>277</v>
      </c>
      <c r="F270" t="s">
        <v>216</v>
      </c>
      <c r="G270" t="b">
        <v>0</v>
      </c>
    </row>
    <row r="271" spans="1:7">
      <c r="A271">
        <f>HYPERLINK("https://learning.oreilly.com//live-events/prompting-bootcamp/0636920097098/0642572010302", "0642572010302")</f>
        <v>0</v>
      </c>
      <c r="B271" t="s">
        <v>17</v>
      </c>
      <c r="C271" t="s">
        <v>262</v>
      </c>
      <c r="D271" t="s">
        <v>263</v>
      </c>
      <c r="E271" t="s">
        <v>278</v>
      </c>
      <c r="F271" t="s">
        <v>265</v>
      </c>
      <c r="G271" t="b">
        <v>0</v>
      </c>
    </row>
    <row r="272" spans="1:7">
      <c r="A272">
        <f>HYPERLINK("https://learning.oreilly.com//live-events/difficult-conversations-and-negotiations-made-easy/0636920084308/0642572011379", "0642572011379")</f>
        <v>0</v>
      </c>
      <c r="B272" t="s">
        <v>7</v>
      </c>
      <c r="C272" t="s">
        <v>8</v>
      </c>
      <c r="D272" t="s">
        <v>9</v>
      </c>
      <c r="E272" t="s">
        <v>10</v>
      </c>
      <c r="F272" t="s">
        <v>11</v>
      </c>
      <c r="G272" t="b">
        <v>0</v>
      </c>
    </row>
    <row r="273" spans="1:7">
      <c r="A273">
        <f>HYPERLINK("https://learning.oreilly.com//live-events/generative-ai-for-cloud-practitioners/0642572001983/0642572011202", "0642572011202")</f>
        <v>0</v>
      </c>
      <c r="B273" t="s">
        <v>12</v>
      </c>
      <c r="C273" t="s">
        <v>13</v>
      </c>
      <c r="D273" t="s">
        <v>14</v>
      </c>
      <c r="E273" t="s">
        <v>15</v>
      </c>
      <c r="F273" t="s">
        <v>16</v>
      </c>
      <c r="G273" t="b">
        <v>0</v>
      </c>
    </row>
    <row r="274" spans="1:7">
      <c r="A274">
        <f>HYPERLINK("https://learning.oreilly.com//live-events/hands-on-prompt-engineering/0642572000313/0642572011462", "0642572011462")</f>
        <v>0</v>
      </c>
      <c r="B274" t="s">
        <v>17</v>
      </c>
      <c r="C274" t="s">
        <v>18</v>
      </c>
      <c r="D274" t="s">
        <v>19</v>
      </c>
      <c r="E274" t="s">
        <v>15</v>
      </c>
      <c r="F274" t="s">
        <v>20</v>
      </c>
      <c r="G274" t="b">
        <v>0</v>
      </c>
    </row>
    <row r="275" spans="1:7">
      <c r="A275">
        <f>HYPERLINK("https://learning.oreilly.com//live-events/python-data-science-quick-start/0642572005027/0642572011206", "0642572011206")</f>
        <v>0</v>
      </c>
      <c r="B275" t="s">
        <v>21</v>
      </c>
      <c r="C275" t="s">
        <v>22</v>
      </c>
      <c r="D275" t="s">
        <v>23</v>
      </c>
      <c r="E275" t="s">
        <v>15</v>
      </c>
      <c r="F275" t="s">
        <v>24</v>
      </c>
      <c r="G275" t="b">
        <v>0</v>
      </c>
    </row>
    <row r="276" spans="1:7">
      <c r="A276">
        <f>HYPERLINK("https://learning.oreilly.com//live-events/foundations-of-microsoft-excel/0636920059829/0642572009828", "0642572009828")</f>
        <v>0</v>
      </c>
      <c r="B276" t="s">
        <v>25</v>
      </c>
      <c r="C276" t="s">
        <v>26</v>
      </c>
      <c r="D276" t="s">
        <v>27</v>
      </c>
      <c r="E276" t="s">
        <v>15</v>
      </c>
      <c r="F276" t="s">
        <v>28</v>
      </c>
      <c r="G276" t="b">
        <v>0</v>
      </c>
    </row>
    <row r="277" spans="1:7">
      <c r="A277">
        <f>HYPERLINK("https://learning.oreilly.com//live-events/docker-fundamentals-in-2-days/0790145081759/0642572010453", "0642572010453")</f>
        <v>0</v>
      </c>
      <c r="B277" t="s">
        <v>29</v>
      </c>
      <c r="C277" t="s">
        <v>30</v>
      </c>
      <c r="D277" t="s">
        <v>31</v>
      </c>
      <c r="E277" t="s">
        <v>15</v>
      </c>
      <c r="F277" t="s">
        <v>32</v>
      </c>
      <c r="G277" t="b">
        <v>0</v>
      </c>
    </row>
    <row r="278" spans="1:7">
      <c r="A278">
        <f>HYPERLINK("https://learning.oreilly.com//live-events/object-oriented-programming-in-python/0636920338673/0642572011663", "0642572011663")</f>
        <v>0</v>
      </c>
      <c r="B278" t="s">
        <v>21</v>
      </c>
      <c r="C278" t="s">
        <v>33</v>
      </c>
      <c r="E278" t="s">
        <v>15</v>
      </c>
      <c r="F278" t="s">
        <v>34</v>
      </c>
      <c r="G278" t="b">
        <v>0</v>
      </c>
    </row>
    <row r="279" spans="1:7">
      <c r="A279">
        <f>HYPERLINK("https://learning.oreilly.com//live-events/how-to-talk-about-data/0636920095665/0642572011828", "0642572011828")</f>
        <v>0</v>
      </c>
      <c r="B279" t="s">
        <v>35</v>
      </c>
      <c r="C279" t="s">
        <v>36</v>
      </c>
      <c r="D279" t="s">
        <v>37</v>
      </c>
      <c r="E279" t="s">
        <v>15</v>
      </c>
      <c r="F279" t="s">
        <v>38</v>
      </c>
      <c r="G279" t="b">
        <v>0</v>
      </c>
    </row>
    <row r="280" spans="1:7">
      <c r="A280">
        <f>HYPERLINK("https://learning.oreilly.com//live-events/containers-fundamentals/0642572002854/0642572009932", "0642572009932")</f>
        <v>0</v>
      </c>
      <c r="B280" t="s">
        <v>39</v>
      </c>
      <c r="C280" t="s">
        <v>40</v>
      </c>
      <c r="D280" t="s">
        <v>41</v>
      </c>
      <c r="E280" t="s">
        <v>15</v>
      </c>
      <c r="F280" t="s">
        <v>42</v>
      </c>
      <c r="G280" t="b">
        <v>0</v>
      </c>
    </row>
    <row r="281" spans="1:7">
      <c r="A281">
        <f>HYPERLINK("https://learning.oreilly.com//live-events/advanced-python-asynchronous-programming-with-async-and-await/0642572004549/0642572011656", "0642572011656")</f>
        <v>0</v>
      </c>
      <c r="B281" t="s">
        <v>21</v>
      </c>
      <c r="C281" t="s">
        <v>43</v>
      </c>
      <c r="E281" t="s">
        <v>44</v>
      </c>
      <c r="F281" t="s">
        <v>45</v>
      </c>
      <c r="G281" t="b">
        <v>0</v>
      </c>
    </row>
    <row r="282" spans="1:7">
      <c r="A282">
        <f>HYPERLINK("https://learning.oreilly.com//live-events/event-driven-architecture-and-data/0636920053458/0642572012748", "0642572012748")</f>
        <v>0</v>
      </c>
      <c r="B282" t="s">
        <v>46</v>
      </c>
      <c r="C282" t="s">
        <v>47</v>
      </c>
      <c r="D282" t="s">
        <v>48</v>
      </c>
      <c r="E282" t="s">
        <v>44</v>
      </c>
      <c r="F282" t="s">
        <v>49</v>
      </c>
      <c r="G282" t="b">
        <v>0</v>
      </c>
    </row>
    <row r="283" spans="1:7">
      <c r="A283">
        <f>HYPERLINK("https://learning.oreilly.com//live-events/react-in-4-hours/0636920436553/0642572011211", "0642572011211")</f>
        <v>0</v>
      </c>
      <c r="B283" t="s">
        <v>50</v>
      </c>
      <c r="C283" t="s">
        <v>51</v>
      </c>
      <c r="D283" t="s">
        <v>52</v>
      </c>
      <c r="E283" t="s">
        <v>44</v>
      </c>
      <c r="F283" t="s">
        <v>24</v>
      </c>
      <c r="G283" t="b">
        <v>0</v>
      </c>
    </row>
    <row r="284" spans="1:7">
      <c r="A284">
        <f>HYPERLINK("https://learning.oreilly.com//live-events/hands-on-llm-engineering/0642572011365/0642572011364", "0642572011364")</f>
        <v>0</v>
      </c>
      <c r="B284" t="s">
        <v>17</v>
      </c>
      <c r="C284" t="s">
        <v>53</v>
      </c>
      <c r="D284" t="s">
        <v>54</v>
      </c>
      <c r="E284" t="s">
        <v>44</v>
      </c>
      <c r="F284" t="s">
        <v>55</v>
      </c>
      <c r="G284" t="b">
        <v>0</v>
      </c>
    </row>
    <row r="285" spans="1:7">
      <c r="A285">
        <f>HYPERLINK("https://learning.oreilly.com//live-events/managing-your-manager/0636920162872/0642572010100", "0642572010100")</f>
        <v>0</v>
      </c>
      <c r="B285" t="s">
        <v>56</v>
      </c>
      <c r="C285" t="s">
        <v>57</v>
      </c>
      <c r="D285" t="s">
        <v>58</v>
      </c>
      <c r="E285" t="s">
        <v>59</v>
      </c>
      <c r="F285" t="s">
        <v>60</v>
      </c>
      <c r="G285" t="b">
        <v>0</v>
      </c>
    </row>
    <row r="286" spans="1:7">
      <c r="A286">
        <f>HYPERLINK("https://learning.oreilly.com//live-events/linux-networking-security-fundamentals/0636920507611/0642572011760", "0642572011760")</f>
        <v>0</v>
      </c>
      <c r="B286" t="s">
        <v>61</v>
      </c>
      <c r="C286" t="s">
        <v>62</v>
      </c>
      <c r="D286" t="s">
        <v>63</v>
      </c>
      <c r="E286" t="s">
        <v>59</v>
      </c>
      <c r="F286" t="s">
        <v>64</v>
      </c>
      <c r="G286" t="b">
        <v>0</v>
      </c>
    </row>
    <row r="287" spans="1:7">
      <c r="A287">
        <f>HYPERLINK("https://learning.oreilly.com//live-events/using-dax-in-microsoft-power-bi/0636920095718/0642572011784", "0642572011784")</f>
        <v>0</v>
      </c>
      <c r="B287" t="s">
        <v>65</v>
      </c>
      <c r="C287" t="s">
        <v>66</v>
      </c>
      <c r="D287" t="s">
        <v>67</v>
      </c>
      <c r="E287" t="s">
        <v>59</v>
      </c>
      <c r="F287" t="s">
        <v>68</v>
      </c>
      <c r="G287" t="b">
        <v>0</v>
      </c>
    </row>
    <row r="288" spans="1:7">
      <c r="A288">
        <f>HYPERLINK("https://learning.oreilly.com//live-events/developing-confidence-at-work/0642572007533/0642572011748", "0642572011748")</f>
        <v>0</v>
      </c>
      <c r="B288" t="s">
        <v>69</v>
      </c>
      <c r="C288" t="s">
        <v>70</v>
      </c>
      <c r="D288" t="s">
        <v>71</v>
      </c>
      <c r="E288" t="s">
        <v>59</v>
      </c>
      <c r="F288" t="s">
        <v>72</v>
      </c>
      <c r="G288" t="b">
        <v>0</v>
      </c>
    </row>
    <row r="289" spans="1:7">
      <c r="A289">
        <f>HYPERLINK("https://learning.oreilly.com//live-events/genai-toolbox/0642572001846/0642572011671", "0642572011671")</f>
        <v>0</v>
      </c>
      <c r="B289" t="s">
        <v>17</v>
      </c>
      <c r="C289" t="s">
        <v>73</v>
      </c>
      <c r="D289" t="s">
        <v>74</v>
      </c>
      <c r="E289" t="s">
        <v>59</v>
      </c>
      <c r="F289" t="s">
        <v>75</v>
      </c>
      <c r="G289" t="b">
        <v>0</v>
      </c>
    </row>
    <row r="290" spans="1:7">
      <c r="A290">
        <f>HYPERLINK("https://learning.oreilly.com//live-events/solid-principles-of-object-oriented-and-agile-design/0636920129271/0642572011545", "0642572011545")</f>
        <v>0</v>
      </c>
      <c r="B290" t="s">
        <v>76</v>
      </c>
      <c r="C290" t="s">
        <v>77</v>
      </c>
      <c r="E290" t="s">
        <v>59</v>
      </c>
      <c r="F290" t="s">
        <v>78</v>
      </c>
      <c r="G290" t="b">
        <v>0</v>
      </c>
    </row>
    <row r="291" spans="1:7">
      <c r="A291">
        <f>HYPERLINK("https://learning.oreilly.com//live-events/analyzing-architecture-risk/0636920054370/0642572011957", "0642572011957")</f>
        <v>0</v>
      </c>
      <c r="B291" t="s">
        <v>46</v>
      </c>
      <c r="C291" t="s">
        <v>79</v>
      </c>
      <c r="D291" t="s">
        <v>80</v>
      </c>
      <c r="E291" t="s">
        <v>59</v>
      </c>
      <c r="F291" t="s">
        <v>81</v>
      </c>
      <c r="G291" t="b">
        <v>0</v>
      </c>
    </row>
    <row r="292" spans="1:7">
      <c r="A292">
        <f>HYPERLINK("https://learning.oreilly.com//live-events/python-code-cleanup/0636920082773/0642572011122", "0642572011122")</f>
        <v>0</v>
      </c>
      <c r="B292" t="s">
        <v>21</v>
      </c>
      <c r="C292" t="s">
        <v>82</v>
      </c>
      <c r="D292" t="s">
        <v>83</v>
      </c>
      <c r="E292" t="s">
        <v>59</v>
      </c>
      <c r="F292" t="s">
        <v>84</v>
      </c>
      <c r="G292" t="b">
        <v>0</v>
      </c>
    </row>
    <row r="293" spans="1:7">
      <c r="A293">
        <f>HYPERLINK("https://learning.oreilly.com//live-events/architecture-as-code/0642572011637/0642572011636", "0642572011636")</f>
        <v>0</v>
      </c>
      <c r="B293" t="s">
        <v>46</v>
      </c>
      <c r="C293" t="s">
        <v>85</v>
      </c>
      <c r="D293" t="s">
        <v>86</v>
      </c>
      <c r="E293" t="s">
        <v>87</v>
      </c>
      <c r="F293" t="s">
        <v>88</v>
      </c>
      <c r="G293" t="b">
        <v>0</v>
      </c>
    </row>
    <row r="294" spans="1:7">
      <c r="A294">
        <f>HYPERLINK("https://learning.oreilly.com//live-events/aws-certified-solutions-architect-associate-saa-c03-crash-course/0636920078770/0642572011251", "0642572011251")</f>
        <v>0</v>
      </c>
      <c r="B294" t="s">
        <v>89</v>
      </c>
      <c r="C294" t="s">
        <v>90</v>
      </c>
      <c r="D294" t="s">
        <v>91</v>
      </c>
      <c r="E294" t="s">
        <v>87</v>
      </c>
      <c r="F294" t="s">
        <v>16</v>
      </c>
      <c r="G294" t="b">
        <v>0</v>
      </c>
    </row>
    <row r="295" spans="1:7">
      <c r="A295">
        <f>HYPERLINK("https://learning.oreilly.com//live-events/chatgpt-for-software-engineers/0636920090062/0642572012927", "0642572012927")</f>
        <v>0</v>
      </c>
      <c r="B295" t="s">
        <v>92</v>
      </c>
      <c r="C295" t="s">
        <v>93</v>
      </c>
      <c r="D295" t="s">
        <v>94</v>
      </c>
      <c r="E295" t="s">
        <v>87</v>
      </c>
      <c r="F295" t="s">
        <v>95</v>
      </c>
      <c r="G295" t="b">
        <v>0</v>
      </c>
    </row>
    <row r="296" spans="1:7">
      <c r="A296">
        <f>HYPERLINK("https://learning.oreilly.com//live-events/github-copilot-for-developers/0636920094356/0642572011731", "0642572011731")</f>
        <v>0</v>
      </c>
      <c r="B296" t="s">
        <v>96</v>
      </c>
      <c r="C296" t="s">
        <v>97</v>
      </c>
      <c r="D296" t="s">
        <v>98</v>
      </c>
      <c r="E296" t="s">
        <v>87</v>
      </c>
      <c r="F296" t="s">
        <v>99</v>
      </c>
      <c r="G296" t="b">
        <v>0</v>
      </c>
    </row>
    <row r="297" spans="1:7">
      <c r="A297">
        <f>HYPERLINK("https://learning.oreilly.com//live-events/optimizing-llms-with-fine-tuning-and-prompt-engineering/0642572011351/0642572011350", "0642572011350")</f>
        <v>0</v>
      </c>
      <c r="B297" t="s">
        <v>17</v>
      </c>
      <c r="C297" t="s">
        <v>100</v>
      </c>
      <c r="D297" t="s">
        <v>101</v>
      </c>
      <c r="E297" t="s">
        <v>87</v>
      </c>
      <c r="F297" t="s">
        <v>102</v>
      </c>
      <c r="G297" t="b">
        <v>0</v>
      </c>
    </row>
    <row r="298" spans="1:7">
      <c r="A298">
        <f>HYPERLINK("https://learning.oreilly.com//live-events/fundamentals-of-technical-writing/0636920077082/0642572011926", "0642572011926")</f>
        <v>0</v>
      </c>
      <c r="B298" t="s">
        <v>103</v>
      </c>
      <c r="C298" t="s">
        <v>104</v>
      </c>
      <c r="D298" t="s">
        <v>105</v>
      </c>
      <c r="E298" t="s">
        <v>87</v>
      </c>
      <c r="F298" t="s">
        <v>106</v>
      </c>
      <c r="G298" t="b">
        <v>0</v>
      </c>
    </row>
    <row r="299" spans="1:7">
      <c r="A299">
        <f>HYPERLINK("https://learning.oreilly.com//live-events/python-data-structures-and-comprehensions/0636920082741/0642572011667", "0642572011667")</f>
        <v>0</v>
      </c>
      <c r="B299" t="s">
        <v>21</v>
      </c>
      <c r="C299" t="s">
        <v>107</v>
      </c>
      <c r="D299" t="s">
        <v>108</v>
      </c>
      <c r="E299" t="s">
        <v>87</v>
      </c>
      <c r="F299" t="s">
        <v>34</v>
      </c>
      <c r="G299" t="b">
        <v>0</v>
      </c>
    </row>
    <row r="300" spans="1:7">
      <c r="A300">
        <f>HYPERLINK("https://learning.oreilly.com//live-events/generative-ai-for-business-analysts-in-60-minutes/0642572002743/0642572009728", "0642572009728")</f>
        <v>0</v>
      </c>
      <c r="B300" t="s">
        <v>109</v>
      </c>
      <c r="C300" t="s">
        <v>110</v>
      </c>
      <c r="D300" t="s">
        <v>111</v>
      </c>
      <c r="E300" t="s">
        <v>87</v>
      </c>
      <c r="F300" t="s">
        <v>112</v>
      </c>
      <c r="G300" t="b">
        <v>0</v>
      </c>
    </row>
    <row r="301" spans="1:7">
      <c r="A301">
        <f>HYPERLINK("https://learning.oreilly.com//live-events/ai-observability/0790145088540/0642572012765", "0642572012765")</f>
        <v>0</v>
      </c>
      <c r="B301" t="s">
        <v>113</v>
      </c>
      <c r="C301" t="s">
        <v>114</v>
      </c>
      <c r="D301" t="s">
        <v>115</v>
      </c>
      <c r="E301" t="s">
        <v>87</v>
      </c>
      <c r="F301" t="s">
        <v>116</v>
      </c>
      <c r="G301" t="b">
        <v>0</v>
      </c>
    </row>
    <row r="302" spans="1:7">
      <c r="A302">
        <f>HYPERLINK("https://learning.oreilly.com//live-events/mastering-microsoft-excel-pivot-tables/0636920059840/0642572011934", "0642572011934")</f>
        <v>0</v>
      </c>
      <c r="B302" t="s">
        <v>117</v>
      </c>
      <c r="C302" t="s">
        <v>118</v>
      </c>
      <c r="D302" t="s">
        <v>119</v>
      </c>
      <c r="E302" t="s">
        <v>120</v>
      </c>
      <c r="F302" t="s">
        <v>28</v>
      </c>
      <c r="G302" t="b">
        <v>0</v>
      </c>
    </row>
    <row r="303" spans="1:7">
      <c r="A303">
        <f>HYPERLINK("https://learning.oreilly.com//live-events/getting-started-with-llm-agents-using-langchain/0790145047100/0642572010983", "0642572010983")</f>
        <v>0</v>
      </c>
      <c r="B303" t="s">
        <v>121</v>
      </c>
      <c r="C303" t="s">
        <v>122</v>
      </c>
      <c r="D303" t="s">
        <v>123</v>
      </c>
      <c r="E303" t="s">
        <v>120</v>
      </c>
      <c r="F303" t="s">
        <v>124</v>
      </c>
      <c r="G303" t="b">
        <v>0</v>
      </c>
    </row>
    <row r="304" spans="1:7">
      <c r="A304">
        <f>HYPERLINK("https://learning.oreilly.com//live-events/aws-design-fundamentals/0636920096313/0642572011061", "0642572011061")</f>
        <v>0</v>
      </c>
      <c r="B304" t="s">
        <v>125</v>
      </c>
      <c r="C304" t="s">
        <v>126</v>
      </c>
      <c r="D304" t="s">
        <v>127</v>
      </c>
      <c r="E304" t="s">
        <v>120</v>
      </c>
      <c r="F304" t="s">
        <v>128</v>
      </c>
      <c r="G304" t="b">
        <v>0</v>
      </c>
    </row>
    <row r="305" spans="1:7">
      <c r="A305">
        <f>HYPERLINK("https://learning.oreilly.com//live-events/how-to-choose-the-right-llm-for-your-application/0636920098574/0642572011572", "0642572011572")</f>
        <v>0</v>
      </c>
      <c r="B305" t="s">
        <v>113</v>
      </c>
      <c r="C305" t="s">
        <v>129</v>
      </c>
      <c r="D305" t="s">
        <v>130</v>
      </c>
      <c r="E305" t="s">
        <v>120</v>
      </c>
      <c r="F305" t="s">
        <v>131</v>
      </c>
      <c r="G305" t="b">
        <v>0</v>
      </c>
    </row>
    <row r="306" spans="1:7">
      <c r="A306">
        <f>HYPERLINK("https://learning.oreilly.com//live-events/functional-programming-in-java/0636920071136/0642572011857", "0642572011857")</f>
        <v>0</v>
      </c>
      <c r="B306" t="s">
        <v>132</v>
      </c>
      <c r="C306" t="s">
        <v>133</v>
      </c>
      <c r="D306" t="s">
        <v>134</v>
      </c>
      <c r="E306" t="s">
        <v>135</v>
      </c>
      <c r="F306" t="s">
        <v>60</v>
      </c>
      <c r="G306" t="b">
        <v>0</v>
      </c>
    </row>
    <row r="307" spans="1:7">
      <c r="A307">
        <f>HYPERLINK("https://learning.oreilly.com//live-events/modern-cybersecurity-fundamentals/0636920121701/0642572011766", "0642572011766")</f>
        <v>0</v>
      </c>
      <c r="B307" t="s">
        <v>136</v>
      </c>
      <c r="C307" t="s">
        <v>137</v>
      </c>
      <c r="D307" t="s">
        <v>138</v>
      </c>
      <c r="E307" t="s">
        <v>135</v>
      </c>
      <c r="F307" t="s">
        <v>139</v>
      </c>
      <c r="G307" t="b">
        <v>0</v>
      </c>
    </row>
    <row r="308" spans="1:7">
      <c r="A308">
        <f>HYPERLINK("https://learning.oreilly.com//live-events/darknets-and-dark-web-investigations/0636920074169/0642572011354", "0642572011354")</f>
        <v>0</v>
      </c>
      <c r="B308" t="s">
        <v>140</v>
      </c>
      <c r="C308" t="s">
        <v>141</v>
      </c>
      <c r="D308" t="s">
        <v>142</v>
      </c>
      <c r="E308" t="s">
        <v>135</v>
      </c>
      <c r="F308" t="s">
        <v>143</v>
      </c>
      <c r="G308" t="b">
        <v>0</v>
      </c>
    </row>
    <row r="309" spans="1:7">
      <c r="A309">
        <f>HYPERLINK("https://learning.oreilly.com//live-events/web-accessibility-workshop/0636920095498/0642572012263", "0642572012263")</f>
        <v>0</v>
      </c>
      <c r="B309" t="s">
        <v>144</v>
      </c>
      <c r="C309" t="s">
        <v>145</v>
      </c>
      <c r="D309" t="s">
        <v>146</v>
      </c>
      <c r="E309" t="s">
        <v>135</v>
      </c>
      <c r="F309" t="s">
        <v>147</v>
      </c>
      <c r="G309" t="b">
        <v>0</v>
      </c>
    </row>
    <row r="310" spans="1:7">
      <c r="A310">
        <f>HYPERLINK("https://learning.oreilly.com//live-events/genai-superstream-next-level-work-and-creativity-with-generative-ai/0642572012672/0642572012671", "0642572012671")</f>
        <v>0</v>
      </c>
      <c r="B310" t="s">
        <v>148</v>
      </c>
      <c r="C310" t="s">
        <v>149</v>
      </c>
      <c r="E310" t="s">
        <v>135</v>
      </c>
      <c r="F310" t="s">
        <v>150</v>
      </c>
      <c r="G310" t="b">
        <v>0</v>
      </c>
    </row>
    <row r="311" spans="1:7">
      <c r="A311">
        <f>HYPERLINK("https://learning.oreilly.com//live-events/artificial-intelligence/0636920054812/0642572011876", "0642572011876")</f>
        <v>0</v>
      </c>
      <c r="B311" t="s">
        <v>151</v>
      </c>
      <c r="C311" t="s">
        <v>152</v>
      </c>
      <c r="D311" t="s">
        <v>153</v>
      </c>
      <c r="E311" t="s">
        <v>135</v>
      </c>
      <c r="F311" t="s">
        <v>154</v>
      </c>
      <c r="G311" t="b">
        <v>0</v>
      </c>
    </row>
    <row r="312" spans="1:7">
      <c r="A312">
        <f>HYPERLINK("https://learning.oreilly.com//live-events/microservices-caching-strategies/0636920246428/0642572011965", "0642572011965")</f>
        <v>0</v>
      </c>
      <c r="B312" t="s">
        <v>155</v>
      </c>
      <c r="C312" t="s">
        <v>156</v>
      </c>
      <c r="D312" t="s">
        <v>157</v>
      </c>
      <c r="E312" t="s">
        <v>135</v>
      </c>
      <c r="F312" t="s">
        <v>81</v>
      </c>
      <c r="G312" t="b">
        <v>0</v>
      </c>
    </row>
    <row r="313" spans="1:7">
      <c r="A313">
        <f>HYPERLINK("https://learning.oreilly.com//live-events/designing-complex-software-systems/0642572011661/0642572011660", "0642572011660")</f>
        <v>0</v>
      </c>
      <c r="B313" t="s">
        <v>46</v>
      </c>
      <c r="C313" t="s">
        <v>158</v>
      </c>
      <c r="D313" t="s">
        <v>159</v>
      </c>
      <c r="E313" t="s">
        <v>135</v>
      </c>
      <c r="F313" t="s">
        <v>160</v>
      </c>
      <c r="G313" t="b">
        <v>0</v>
      </c>
    </row>
    <row r="314" spans="1:7">
      <c r="A314">
        <f>HYPERLINK("https://learning.oreilly.com//live-events/using-power-query-in-microsoft-power-bi-excel-and-fabric/0636920099717/0642572011788", "0642572011788")</f>
        <v>0</v>
      </c>
      <c r="B314" t="s">
        <v>65</v>
      </c>
      <c r="C314" t="s">
        <v>161</v>
      </c>
      <c r="D314" t="s">
        <v>162</v>
      </c>
      <c r="E314" t="s">
        <v>163</v>
      </c>
      <c r="F314" t="s">
        <v>68</v>
      </c>
      <c r="G314" t="b">
        <v>0</v>
      </c>
    </row>
    <row r="315" spans="1:7">
      <c r="A315">
        <f>HYPERLINK("https://learning.oreilly.com//live-events/advanced-python-metaprogramming/0642572011813/0642572011812", "0642572011812")</f>
        <v>0</v>
      </c>
      <c r="B315" t="s">
        <v>21</v>
      </c>
      <c r="C315" t="s">
        <v>164</v>
      </c>
      <c r="D315" t="s">
        <v>165</v>
      </c>
      <c r="E315" t="s">
        <v>163</v>
      </c>
      <c r="F315" t="s">
        <v>166</v>
      </c>
      <c r="G315" t="b">
        <v>0</v>
      </c>
    </row>
    <row r="316" spans="1:7">
      <c r="A316">
        <f>HYPERLINK("https://learning.oreilly.com//live-events/learn-infrastructure-as-code-with-terraform/0636920077731/0642572011795", "0642572011795")</f>
        <v>0</v>
      </c>
      <c r="B316" t="s">
        <v>167</v>
      </c>
      <c r="C316" t="s">
        <v>168</v>
      </c>
      <c r="D316" t="s">
        <v>169</v>
      </c>
      <c r="E316" t="s">
        <v>163</v>
      </c>
      <c r="F316" t="s">
        <v>170</v>
      </c>
      <c r="G316" t="b">
        <v>0</v>
      </c>
    </row>
    <row r="317" spans="1:7">
      <c r="A317">
        <f>HYPERLINK("https://learning.oreilly.com//live-events/writing-effective-prompts-for-chatgpt/0636920090058/0642572009666", "0642572009666")</f>
        <v>0</v>
      </c>
      <c r="B317" t="s">
        <v>17</v>
      </c>
      <c r="C317" t="s">
        <v>171</v>
      </c>
      <c r="D317" t="s">
        <v>172</v>
      </c>
      <c r="E317" t="s">
        <v>173</v>
      </c>
      <c r="F317" t="s">
        <v>174</v>
      </c>
      <c r="G317" t="b">
        <v>0</v>
      </c>
    </row>
    <row r="318" spans="1:7">
      <c r="A318">
        <f>HYPERLINK("https://learning.oreilly.com//live-events/using-generative-ai-to-land-your-next-job/0790145067802/0642572009506", "0642572009506")</f>
        <v>0</v>
      </c>
      <c r="B318" t="s">
        <v>12</v>
      </c>
      <c r="C318" t="s">
        <v>175</v>
      </c>
      <c r="D318" t="s">
        <v>176</v>
      </c>
      <c r="E318" t="s">
        <v>173</v>
      </c>
      <c r="F318" t="s">
        <v>177</v>
      </c>
      <c r="G318" t="b">
        <v>0</v>
      </c>
    </row>
    <row r="319" spans="1:7">
      <c r="A319">
        <f>HYPERLINK("https://learning.oreilly.com//live-events/using-generative-ai-to-boost-your-personal-productivity/0636920099736/0642572009044", "0642572009044")</f>
        <v>0</v>
      </c>
      <c r="B319" t="s">
        <v>178</v>
      </c>
      <c r="C319" t="s">
        <v>179</v>
      </c>
      <c r="D319" t="s">
        <v>180</v>
      </c>
      <c r="E319" t="s">
        <v>181</v>
      </c>
      <c r="F319" t="s">
        <v>106</v>
      </c>
      <c r="G319" t="b">
        <v>0</v>
      </c>
    </row>
    <row r="320" spans="1:7">
      <c r="A320">
        <f>HYPERLINK("https://learning.oreilly.com//live-events/prompt-engineering-for-generating-ai-art-and-text/0636920084340/0642572009575", "0642572009575")</f>
        <v>0</v>
      </c>
      <c r="B320" t="s">
        <v>17</v>
      </c>
      <c r="C320" t="s">
        <v>182</v>
      </c>
      <c r="D320" t="s">
        <v>183</v>
      </c>
      <c r="E320" t="s">
        <v>184</v>
      </c>
      <c r="F320" t="s">
        <v>185</v>
      </c>
      <c r="G320" t="b">
        <v>0</v>
      </c>
    </row>
    <row r="321" spans="1:7">
      <c r="A321">
        <f>HYPERLINK("https://learning.oreilly.com//live-events/hands-on-github-copilot/0790145056029/0642572009912", "0642572009912")</f>
        <v>0</v>
      </c>
      <c r="B321" t="s">
        <v>96</v>
      </c>
      <c r="C321" t="s">
        <v>186</v>
      </c>
      <c r="D321" t="s">
        <v>187</v>
      </c>
      <c r="E321" t="s">
        <v>188</v>
      </c>
      <c r="F321" t="s">
        <v>42</v>
      </c>
      <c r="G321" t="b">
        <v>0</v>
      </c>
    </row>
    <row r="322" spans="1:7">
      <c r="A322">
        <f>HYPERLINK("https://learning.oreilly.com//live-events/generative-ai-for-everyone/0636920097025/0642572009294", "0642572009294")</f>
        <v>0</v>
      </c>
      <c r="B322" t="s">
        <v>189</v>
      </c>
      <c r="C322" t="s">
        <v>190</v>
      </c>
      <c r="D322" t="s">
        <v>191</v>
      </c>
      <c r="E322" t="s">
        <v>192</v>
      </c>
      <c r="F322" t="s">
        <v>193</v>
      </c>
      <c r="G322" t="b">
        <v>0</v>
      </c>
    </row>
    <row r="323" spans="1:7">
      <c r="A323">
        <f>HYPERLINK("https://learning.oreilly.com//live-events/choosing-the-right-llm/0642572002832/0642572010493", "0642572010493")</f>
        <v>0</v>
      </c>
      <c r="B323" t="s">
        <v>194</v>
      </c>
      <c r="C323" t="s">
        <v>195</v>
      </c>
      <c r="D323" t="s">
        <v>196</v>
      </c>
      <c r="E323" t="s">
        <v>192</v>
      </c>
      <c r="F323" t="s">
        <v>55</v>
      </c>
      <c r="G323" t="b">
        <v>0</v>
      </c>
    </row>
    <row r="324" spans="1:7">
      <c r="A324">
        <f>HYPERLINK("https://learning.oreilly.com//live-events/product-design-with-genai/0642572003764/0642572009686", "0642572009686")</f>
        <v>0</v>
      </c>
      <c r="B324" t="s">
        <v>197</v>
      </c>
      <c r="C324" t="s">
        <v>198</v>
      </c>
      <c r="D324" t="s">
        <v>199</v>
      </c>
      <c r="E324" t="s">
        <v>200</v>
      </c>
      <c r="F324" t="s">
        <v>201</v>
      </c>
      <c r="G324" t="b">
        <v>0</v>
      </c>
    </row>
    <row r="325" spans="1:7">
      <c r="A325">
        <f>HYPERLINK("https://learning.oreilly.com//live-events/chatgpt-to-improve-your-writing/0636920097362/0642572009083", "0642572009083")</f>
        <v>0</v>
      </c>
      <c r="B325" t="s">
        <v>92</v>
      </c>
      <c r="C325" t="s">
        <v>202</v>
      </c>
      <c r="D325" t="s">
        <v>203</v>
      </c>
      <c r="E325" t="s">
        <v>200</v>
      </c>
      <c r="F325" t="s">
        <v>106</v>
      </c>
      <c r="G325" t="b">
        <v>0</v>
      </c>
    </row>
    <row r="326" spans="1:7">
      <c r="A326">
        <f>HYPERLINK("https://learning.oreilly.com//live-events/software-development-superstream-generative-ai-for-code-modernization/0642572012532/0642572012531", "0642572012531")</f>
        <v>0</v>
      </c>
      <c r="B326" t="s">
        <v>204</v>
      </c>
      <c r="C326" t="s">
        <v>205</v>
      </c>
      <c r="E326" t="s">
        <v>200</v>
      </c>
      <c r="F326" t="s">
        <v>206</v>
      </c>
      <c r="G326" t="b">
        <v>0</v>
      </c>
    </row>
    <row r="327" spans="1:7">
      <c r="A327">
        <f>HYPERLINK("https://learning.oreilly.com//live-events/copilot-for-microsoft-365/0642572007490/0642572009987", "0642572009987")</f>
        <v>0</v>
      </c>
      <c r="B327" t="s">
        <v>207</v>
      </c>
      <c r="C327" t="s">
        <v>208</v>
      </c>
      <c r="D327" t="s">
        <v>209</v>
      </c>
      <c r="E327" t="s">
        <v>210</v>
      </c>
      <c r="F327" t="s">
        <v>211</v>
      </c>
      <c r="G327" t="b">
        <v>0</v>
      </c>
    </row>
    <row r="328" spans="1:7">
      <c r="A328">
        <f>HYPERLINK("https://learning.oreilly.com//live-events/generative-ai-for-presentations/0642572010259/0642572010276", "0642572010276")</f>
        <v>0</v>
      </c>
      <c r="B328" t="s">
        <v>212</v>
      </c>
      <c r="C328" t="s">
        <v>213</v>
      </c>
      <c r="D328" t="s">
        <v>214</v>
      </c>
      <c r="E328" t="s">
        <v>215</v>
      </c>
      <c r="F328" t="s">
        <v>216</v>
      </c>
      <c r="G328" t="b">
        <v>0</v>
      </c>
    </row>
    <row r="329" spans="1:7">
      <c r="A329">
        <f>HYPERLINK("https://learning.oreilly.com//live-events/microservice-security/0636920070932/0642572009646", "0642572009646")</f>
        <v>0</v>
      </c>
      <c r="B329" t="s">
        <v>155</v>
      </c>
      <c r="C329" t="s">
        <v>217</v>
      </c>
      <c r="D329" t="s">
        <v>218</v>
      </c>
      <c r="E329" t="s">
        <v>219</v>
      </c>
      <c r="F329" t="s">
        <v>206</v>
      </c>
      <c r="G329" t="b">
        <v>0</v>
      </c>
    </row>
    <row r="330" spans="1:7">
      <c r="A330">
        <f>HYPERLINK("https://learning.oreilly.com//live-events/chatgpt-for-project-management/0790145085649/0642572009104", "0642572009104")</f>
        <v>0</v>
      </c>
      <c r="B330" t="s">
        <v>220</v>
      </c>
      <c r="C330" t="s">
        <v>221</v>
      </c>
      <c r="D330" t="s">
        <v>222</v>
      </c>
      <c r="E330" t="s">
        <v>223</v>
      </c>
      <c r="F330" t="s">
        <v>106</v>
      </c>
      <c r="G330" t="b">
        <v>0</v>
      </c>
    </row>
    <row r="331" spans="1:7">
      <c r="A331">
        <f>HYPERLINK("https://learning.oreilly.com//live-events/generative-ai-for-business-analysts-in-60-minutes/0642572002743/0642572009732", "0642572009732")</f>
        <v>0</v>
      </c>
      <c r="B331" t="s">
        <v>109</v>
      </c>
      <c r="C331" t="s">
        <v>110</v>
      </c>
      <c r="D331" t="s">
        <v>111</v>
      </c>
      <c r="E331" t="s">
        <v>224</v>
      </c>
      <c r="F331" t="s">
        <v>112</v>
      </c>
      <c r="G331" t="b">
        <v>0</v>
      </c>
    </row>
    <row r="332" spans="1:7">
      <c r="A332">
        <f>HYPERLINK("https://learning.oreilly.com//live-events/generative-ai-for-finance-in-60-minutes/0636920097023/0642572009528", "0642572009528")</f>
        <v>0</v>
      </c>
      <c r="B332" t="s">
        <v>109</v>
      </c>
      <c r="C332" t="s">
        <v>225</v>
      </c>
      <c r="D332" t="s">
        <v>226</v>
      </c>
      <c r="E332" t="s">
        <v>227</v>
      </c>
      <c r="F332" t="s">
        <v>228</v>
      </c>
      <c r="G332" t="b">
        <v>0</v>
      </c>
    </row>
    <row r="333" spans="1:7">
      <c r="A333">
        <f>HYPERLINK("https://learning.oreilly.com//live-events/using-generative-ai-to-boost-your-personal-productivity/0636920099736/0642572009048", "0642572009048")</f>
        <v>0</v>
      </c>
      <c r="B333" t="s">
        <v>178</v>
      </c>
      <c r="C333" t="s">
        <v>179</v>
      </c>
      <c r="D333" t="s">
        <v>180</v>
      </c>
      <c r="E333" t="s">
        <v>229</v>
      </c>
      <c r="F333" t="s">
        <v>106</v>
      </c>
      <c r="G333" t="b">
        <v>0</v>
      </c>
    </row>
    <row r="334" spans="1:7">
      <c r="A334">
        <f>HYPERLINK("https://learning.oreilly.com//live-events/ai-superstream-retrieval-augmented-generation-rag-in-production/0642572012684/0642572012683", "0642572012683")</f>
        <v>0</v>
      </c>
      <c r="B334" t="s">
        <v>92</v>
      </c>
      <c r="C334" t="s">
        <v>230</v>
      </c>
      <c r="D334" t="s">
        <v>231</v>
      </c>
      <c r="E334" t="s">
        <v>229</v>
      </c>
      <c r="F334" t="s">
        <v>232</v>
      </c>
      <c r="G334" t="b">
        <v>0</v>
      </c>
    </row>
    <row r="335" spans="1:7">
      <c r="A335">
        <f>HYPERLINK("https://learning.oreilly.com//live-events/generative-ai-for-scrum-teams/0790145067209/0642572009752", "0642572009752")</f>
        <v>0</v>
      </c>
      <c r="B335" t="s">
        <v>233</v>
      </c>
      <c r="C335" t="s">
        <v>234</v>
      </c>
      <c r="D335" t="s">
        <v>235</v>
      </c>
      <c r="E335" t="s">
        <v>229</v>
      </c>
      <c r="F335" t="s">
        <v>236</v>
      </c>
      <c r="G335" t="b">
        <v>0</v>
      </c>
    </row>
    <row r="336" spans="1:7">
      <c r="A336">
        <f>HYPERLINK("https://learning.oreilly.com//live-events/leveraging-ai-for-effective-project-management/0642572000362/0642572010481", "0642572010481")</f>
        <v>0</v>
      </c>
      <c r="B336" t="s">
        <v>220</v>
      </c>
      <c r="C336" t="s">
        <v>237</v>
      </c>
      <c r="D336" t="s">
        <v>238</v>
      </c>
      <c r="E336" t="s">
        <v>239</v>
      </c>
      <c r="F336" t="s">
        <v>240</v>
      </c>
      <c r="G336" t="b">
        <v>0</v>
      </c>
    </row>
    <row r="337" spans="1:7">
      <c r="A337">
        <f>HYPERLINK("https://learning.oreilly.com//live-events/chatgpt-for-data-analytics/0636920094217/0642572009712", "0642572009712")</f>
        <v>0</v>
      </c>
      <c r="B337" t="s">
        <v>92</v>
      </c>
      <c r="C337" t="s">
        <v>241</v>
      </c>
      <c r="D337" t="s">
        <v>242</v>
      </c>
      <c r="E337" t="s">
        <v>239</v>
      </c>
      <c r="F337" t="s">
        <v>243</v>
      </c>
      <c r="G337" t="b">
        <v>0</v>
      </c>
    </row>
    <row r="338" spans="1:7">
      <c r="A338">
        <f>HYPERLINK("https://learning.oreilly.com//live-events/writing-effective-prompts-for-chatgpt/0636920090058/0642572009670", "0642572009670")</f>
        <v>0</v>
      </c>
      <c r="B338" t="s">
        <v>17</v>
      </c>
      <c r="C338" t="s">
        <v>171</v>
      </c>
      <c r="D338" t="s">
        <v>172</v>
      </c>
      <c r="E338" t="s">
        <v>244</v>
      </c>
      <c r="F338" t="s">
        <v>174</v>
      </c>
      <c r="G338" t="b">
        <v>0</v>
      </c>
    </row>
    <row r="339" spans="1:7">
      <c r="A339">
        <f>HYPERLINK("https://learning.oreilly.com//live-events/chatgpt-to-improve-your-writing/0636920097362/0642572009087", "0642572009087")</f>
        <v>0</v>
      </c>
      <c r="B339" t="s">
        <v>92</v>
      </c>
      <c r="C339" t="s">
        <v>202</v>
      </c>
      <c r="D339" t="s">
        <v>203</v>
      </c>
      <c r="E339" t="s">
        <v>245</v>
      </c>
      <c r="F339" t="s">
        <v>106</v>
      </c>
      <c r="G339" t="b">
        <v>0</v>
      </c>
    </row>
    <row r="340" spans="1:7">
      <c r="A340">
        <f>HYPERLINK("https://learning.oreilly.com//live-events/generative-ai-for-excel/0642572001381/0642572009824", "0642572009824")</f>
        <v>0</v>
      </c>
      <c r="B340" t="s">
        <v>246</v>
      </c>
      <c r="C340" t="s">
        <v>247</v>
      </c>
      <c r="D340" t="s">
        <v>248</v>
      </c>
      <c r="E340" t="s">
        <v>249</v>
      </c>
      <c r="F340" t="s">
        <v>28</v>
      </c>
      <c r="G340" t="b">
        <v>0</v>
      </c>
    </row>
    <row r="341" spans="1:7">
      <c r="A341">
        <f>HYPERLINK("https://learning.oreilly.com//live-events/generative-ai-for-business-analysts-in-60-minutes/0642572002743/0642572009736", "0642572009736")</f>
        <v>0</v>
      </c>
      <c r="B341" t="s">
        <v>109</v>
      </c>
      <c r="C341" t="s">
        <v>110</v>
      </c>
      <c r="D341" t="s">
        <v>111</v>
      </c>
      <c r="E341" t="s">
        <v>250</v>
      </c>
      <c r="F341" t="s">
        <v>112</v>
      </c>
      <c r="G341" t="b">
        <v>0</v>
      </c>
    </row>
    <row r="342" spans="1:7">
      <c r="A342">
        <f>HYPERLINK("https://learning.oreilly.com//live-events/generative-ai-for-everyone/0636920097025/0642572009299", "0642572009299")</f>
        <v>0</v>
      </c>
      <c r="B342" t="s">
        <v>189</v>
      </c>
      <c r="C342" t="s">
        <v>190</v>
      </c>
      <c r="D342" t="s">
        <v>191</v>
      </c>
      <c r="E342" t="s">
        <v>251</v>
      </c>
      <c r="F342" t="s">
        <v>193</v>
      </c>
      <c r="G342" t="b">
        <v>0</v>
      </c>
    </row>
    <row r="343" spans="1:7">
      <c r="A343">
        <f>HYPERLINK("https://learning.oreilly.com//live-events/how-llms-work/0790145066962/0642572010489", "0642572010489")</f>
        <v>0</v>
      </c>
      <c r="B343" t="s">
        <v>113</v>
      </c>
      <c r="C343" t="s">
        <v>252</v>
      </c>
      <c r="D343" t="s">
        <v>253</v>
      </c>
      <c r="E343" t="s">
        <v>254</v>
      </c>
      <c r="F343" t="s">
        <v>255</v>
      </c>
      <c r="G343" t="b">
        <v>0</v>
      </c>
    </row>
    <row r="344" spans="1:7">
      <c r="A344">
        <f>HYPERLINK("https://learning.oreilly.com//live-events/chatgpt-for-project-management/0790145085649/0642572009109", "0642572009109")</f>
        <v>0</v>
      </c>
      <c r="B344" t="s">
        <v>220</v>
      </c>
      <c r="C344" t="s">
        <v>221</v>
      </c>
      <c r="D344" t="s">
        <v>222</v>
      </c>
      <c r="E344" t="s">
        <v>256</v>
      </c>
      <c r="F344" t="s">
        <v>106</v>
      </c>
      <c r="G344" t="b">
        <v>0</v>
      </c>
    </row>
    <row r="345" spans="1:7">
      <c r="A345">
        <f>HYPERLINK("https://learning.oreilly.com//live-events/artificial-intelligence/0636920054812/0642572011880", "0642572011880")</f>
        <v>0</v>
      </c>
      <c r="B345" t="s">
        <v>151</v>
      </c>
      <c r="C345" t="s">
        <v>152</v>
      </c>
      <c r="D345" t="s">
        <v>153</v>
      </c>
      <c r="E345" t="s">
        <v>257</v>
      </c>
      <c r="F345" t="s">
        <v>154</v>
      </c>
      <c r="G345" t="b">
        <v>0</v>
      </c>
    </row>
    <row r="346" spans="1:7">
      <c r="A346">
        <f>HYPERLINK("https://learning.oreilly.com//live-events/genai-and-llms-for-product-managers/0636920099564/0642572009539", "0642572009539")</f>
        <v>0</v>
      </c>
      <c r="B346" t="s">
        <v>258</v>
      </c>
      <c r="C346" t="s">
        <v>259</v>
      </c>
      <c r="D346" t="s">
        <v>260</v>
      </c>
      <c r="E346" t="s">
        <v>257</v>
      </c>
      <c r="F346" t="s">
        <v>261</v>
      </c>
      <c r="G346" t="b">
        <v>0</v>
      </c>
    </row>
    <row r="347" spans="1:7">
      <c r="A347">
        <f>HYPERLINK("https://learning.oreilly.com//live-events/prompting-bootcamp/0636920097098/0642572010296", "0642572010296")</f>
        <v>0</v>
      </c>
      <c r="B347" t="s">
        <v>17</v>
      </c>
      <c r="C347" t="s">
        <v>262</v>
      </c>
      <c r="D347" t="s">
        <v>263</v>
      </c>
      <c r="E347" t="s">
        <v>264</v>
      </c>
      <c r="F347" t="s">
        <v>265</v>
      </c>
      <c r="G347" t="b">
        <v>0</v>
      </c>
    </row>
    <row r="348" spans="1:7">
      <c r="A348">
        <f>HYPERLINK("https://learning.oreilly.com//live-events/perfecting-your-chatgpt-prompts/0642572007492/0642572010473", "0642572010473")</f>
        <v>0</v>
      </c>
      <c r="B348" t="s">
        <v>92</v>
      </c>
      <c r="C348" t="s">
        <v>266</v>
      </c>
      <c r="D348" t="s">
        <v>267</v>
      </c>
      <c r="E348" t="s">
        <v>268</v>
      </c>
      <c r="F348" t="s">
        <v>75</v>
      </c>
      <c r="G348" t="b">
        <v>0</v>
      </c>
    </row>
    <row r="349" spans="1:7">
      <c r="A349">
        <f>HYPERLINK("https://learning.oreilly.com//live-events/using-generative-ai-to-land-your-next-job/0790145067802/0642572009510", "0642572009510")</f>
        <v>0</v>
      </c>
      <c r="B349" t="s">
        <v>12</v>
      </c>
      <c r="C349" t="s">
        <v>175</v>
      </c>
      <c r="D349" t="s">
        <v>176</v>
      </c>
      <c r="E349" t="s">
        <v>269</v>
      </c>
      <c r="F349" t="s">
        <v>177</v>
      </c>
      <c r="G349" t="b">
        <v>0</v>
      </c>
    </row>
    <row r="350" spans="1:7">
      <c r="A350">
        <f>HYPERLINK("https://learning.oreilly.com//live-events/using-generative-ai-to-boost-your-personal-productivity/0636920099736/0642572009052", "0642572009052")</f>
        <v>0</v>
      </c>
      <c r="B350" t="s">
        <v>178</v>
      </c>
      <c r="C350" t="s">
        <v>179</v>
      </c>
      <c r="D350" t="s">
        <v>180</v>
      </c>
      <c r="E350" t="s">
        <v>270</v>
      </c>
      <c r="F350" t="s">
        <v>106</v>
      </c>
      <c r="G350" t="b">
        <v>0</v>
      </c>
    </row>
    <row r="351" spans="1:7">
      <c r="A351">
        <f>HYPERLINK("https://learning.oreilly.com//live-events/prompt-engineering-for-generating-ai-art-and-text/0636920084340/0642572009579", "0642572009579")</f>
        <v>0</v>
      </c>
      <c r="B351" t="s">
        <v>17</v>
      </c>
      <c r="C351" t="s">
        <v>182</v>
      </c>
      <c r="D351" t="s">
        <v>183</v>
      </c>
      <c r="E351" t="s">
        <v>271</v>
      </c>
      <c r="F351" t="s">
        <v>185</v>
      </c>
      <c r="G351" t="b">
        <v>0</v>
      </c>
    </row>
    <row r="352" spans="1:7">
      <c r="A352">
        <f>HYPERLINK("https://learning.oreilly.com//live-events/choosing-the-right-llm/0642572002832/0642572010497", "0642572010497")</f>
        <v>0</v>
      </c>
      <c r="B352" t="s">
        <v>194</v>
      </c>
      <c r="C352" t="s">
        <v>195</v>
      </c>
      <c r="D352" t="s">
        <v>196</v>
      </c>
      <c r="E352" t="s">
        <v>272</v>
      </c>
      <c r="F352" t="s">
        <v>55</v>
      </c>
      <c r="G352" t="b">
        <v>0</v>
      </c>
    </row>
    <row r="353" spans="1:7">
      <c r="A353">
        <f>HYPERLINK("https://learning.oreilly.com//live-events/product-design-with-genai/0642572003764/0642572009690", "0642572009690")</f>
        <v>0</v>
      </c>
      <c r="B353" t="s">
        <v>197</v>
      </c>
      <c r="C353" t="s">
        <v>198</v>
      </c>
      <c r="D353" t="s">
        <v>199</v>
      </c>
      <c r="E353" t="s">
        <v>273</v>
      </c>
      <c r="F353" t="s">
        <v>201</v>
      </c>
      <c r="G353" t="b">
        <v>0</v>
      </c>
    </row>
    <row r="354" spans="1:7">
      <c r="A354">
        <f>HYPERLINK("https://learning.oreilly.com//live-events/copilot-for-microsoft-365/0642572007490/0642572009991", "0642572009991")</f>
        <v>0</v>
      </c>
      <c r="B354" t="s">
        <v>207</v>
      </c>
      <c r="C354" t="s">
        <v>208</v>
      </c>
      <c r="D354" t="s">
        <v>209</v>
      </c>
      <c r="E354" t="s">
        <v>273</v>
      </c>
      <c r="F354" t="s">
        <v>211</v>
      </c>
      <c r="G354" t="b">
        <v>0</v>
      </c>
    </row>
    <row r="355" spans="1:7">
      <c r="A355">
        <f>HYPERLINK("https://learning.oreilly.com//live-events/generative-ai-for-everyone/0636920097025/0642572009303", "0642572009303")</f>
        <v>0</v>
      </c>
      <c r="B355" t="s">
        <v>189</v>
      </c>
      <c r="C355" t="s">
        <v>190</v>
      </c>
      <c r="D355" t="s">
        <v>191</v>
      </c>
      <c r="E355" t="s">
        <v>274</v>
      </c>
      <c r="F355" t="s">
        <v>193</v>
      </c>
      <c r="G355" t="b">
        <v>0</v>
      </c>
    </row>
    <row r="356" spans="1:7">
      <c r="A356">
        <f>HYPERLINK("https://learning.oreilly.com//live-events/chatgpt-to-improve-your-writing/0636920097362/0642572009092", "0642572009092")</f>
        <v>0</v>
      </c>
      <c r="B356" t="s">
        <v>92</v>
      </c>
      <c r="C356" t="s">
        <v>202</v>
      </c>
      <c r="D356" t="s">
        <v>203</v>
      </c>
      <c r="E356" t="s">
        <v>274</v>
      </c>
      <c r="F356" t="s">
        <v>106</v>
      </c>
      <c r="G356" t="b">
        <v>0</v>
      </c>
    </row>
    <row r="357" spans="1:7">
      <c r="A357">
        <f>HYPERLINK("https://learning.oreilly.com//live-events/generative-ai-for-business-analysts-in-60-minutes/0642572002743/0642572009740", "0642572009740")</f>
        <v>0</v>
      </c>
      <c r="B357" t="s">
        <v>109</v>
      </c>
      <c r="C357" t="s">
        <v>110</v>
      </c>
      <c r="D357" t="s">
        <v>111</v>
      </c>
      <c r="E357" t="s">
        <v>274</v>
      </c>
      <c r="F357" t="s">
        <v>112</v>
      </c>
      <c r="G357" t="b">
        <v>0</v>
      </c>
    </row>
    <row r="358" spans="1:7">
      <c r="A358">
        <f>HYPERLINK("https://learning.oreilly.com//live-events/writing-effective-prompts-for-chatgpt/0636920090058/0642572009674", "0642572009674")</f>
        <v>0</v>
      </c>
      <c r="B358" t="s">
        <v>17</v>
      </c>
      <c r="C358" t="s">
        <v>171</v>
      </c>
      <c r="D358" t="s">
        <v>172</v>
      </c>
      <c r="E358" t="s">
        <v>275</v>
      </c>
      <c r="F358" t="s">
        <v>174</v>
      </c>
      <c r="G358" t="b">
        <v>0</v>
      </c>
    </row>
    <row r="359" spans="1:7">
      <c r="A359">
        <f>HYPERLINK("https://learning.oreilly.com//live-events/chatgpt-for-project-management/0790145085649/0642572009114", "0642572009114")</f>
        <v>0</v>
      </c>
      <c r="B359" t="s">
        <v>220</v>
      </c>
      <c r="C359" t="s">
        <v>221</v>
      </c>
      <c r="D359" t="s">
        <v>222</v>
      </c>
      <c r="E359" t="s">
        <v>276</v>
      </c>
      <c r="F359" t="s">
        <v>106</v>
      </c>
      <c r="G359" t="b">
        <v>0</v>
      </c>
    </row>
    <row r="360" spans="1:7">
      <c r="A360">
        <f>HYPERLINK("https://learning.oreilly.com//live-events/generative-ai-for-presentations/0642572010259/0642572010280", "0642572010280")</f>
        <v>0</v>
      </c>
      <c r="B360" t="s">
        <v>212</v>
      </c>
      <c r="C360" t="s">
        <v>213</v>
      </c>
      <c r="D360" t="s">
        <v>214</v>
      </c>
      <c r="E360" t="s">
        <v>277</v>
      </c>
      <c r="F360" t="s">
        <v>216</v>
      </c>
      <c r="G360" t="b">
        <v>0</v>
      </c>
    </row>
    <row r="361" spans="1:7">
      <c r="A361">
        <f>HYPERLINK("https://learning.oreilly.com//live-events/prompting-bootcamp/0636920097098/0642572010302", "0642572010302")</f>
        <v>0</v>
      </c>
      <c r="B361" t="s">
        <v>17</v>
      </c>
      <c r="C361" t="s">
        <v>262</v>
      </c>
      <c r="D361" t="s">
        <v>263</v>
      </c>
      <c r="E361" t="s">
        <v>278</v>
      </c>
      <c r="F361" t="s">
        <v>265</v>
      </c>
      <c r="G36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2024-11-22T14:15:29Z</dcterms:created>
  <dcterms:modified xsi:type="dcterms:W3CDTF">2024-11-22T14:15:29Z</dcterms:modified>
</cp:coreProperties>
</file>