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5dsm\"/>
    </mc:Choice>
  </mc:AlternateContent>
  <xr:revisionPtr revIDLastSave="0" documentId="13_ncr:1_{40A8B594-E9F4-4D13-ABA6-03656DDAF150}" xr6:coauthVersionLast="47" xr6:coauthVersionMax="47" xr10:uidLastSave="{00000000-0000-0000-0000-000000000000}"/>
  <bookViews>
    <workbookView xWindow="-120" yWindow="-16320" windowWidth="29040" windowHeight="15720" tabRatio="737" xr2:uid="{00000000-000D-0000-FFFF-FFFF00000000}"/>
  </bookViews>
  <sheets>
    <sheet name="5DSM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5" l="1"/>
  <c r="D27" i="15"/>
  <c r="D28" i="15" s="1"/>
  <c r="D30" i="15" s="1"/>
  <c r="D44" i="15" s="1"/>
  <c r="B27" i="15"/>
  <c r="B28" i="15" s="1"/>
  <c r="B30" i="15" s="1"/>
  <c r="B44" i="15" s="1"/>
  <c r="E43" i="15"/>
  <c r="E42" i="15"/>
  <c r="E41" i="15"/>
  <c r="E40" i="15"/>
  <c r="E39" i="15"/>
  <c r="E38" i="15"/>
  <c r="E37" i="15"/>
  <c r="E36" i="15"/>
  <c r="E35" i="15"/>
  <c r="E34" i="15"/>
  <c r="C28" i="15"/>
  <c r="C30" i="15" s="1"/>
  <c r="C44" i="15" s="1"/>
</calcChain>
</file>

<file path=xl/sharedStrings.xml><?xml version="1.0" encoding="utf-8"?>
<sst xmlns="http://schemas.openxmlformats.org/spreadsheetml/2006/main" count="135" uniqueCount="93">
  <si>
    <t>Sprint 1</t>
  </si>
  <si>
    <t>Sprint 2</t>
  </si>
  <si>
    <t>Sprint 3</t>
  </si>
  <si>
    <t>Disciplina</t>
  </si>
  <si>
    <t>Pontos disponíveis (para método escassez)</t>
  </si>
  <si>
    <t>Autoavaliacao (média após avaliação cruzada)</t>
  </si>
  <si>
    <t>GitHub</t>
  </si>
  <si>
    <t>Curso</t>
  </si>
  <si>
    <t>Período</t>
  </si>
  <si>
    <t>Cliente</t>
  </si>
  <si>
    <t>Kickoff</t>
  </si>
  <si>
    <t>DSM</t>
  </si>
  <si>
    <t>Sprint review</t>
  </si>
  <si>
    <t>Início da sprint</t>
  </si>
  <si>
    <t>Focal Point</t>
  </si>
  <si>
    <t>Quantidade de notas</t>
  </si>
  <si>
    <t>Número de alunos na sprint</t>
  </si>
  <si>
    <t>Média da sprint (fator multiplicador)</t>
  </si>
  <si>
    <t>Total de pontos distribuídos</t>
  </si>
  <si>
    <t>Nota final a ser lançada no SIGA</t>
  </si>
  <si>
    <t>Vídeo Sprint 1</t>
  </si>
  <si>
    <t>Vídeo Sprint 2</t>
  </si>
  <si>
    <t>Aprendizagem de Máquina</t>
  </si>
  <si>
    <t>Computação em Nuvem I</t>
  </si>
  <si>
    <t>Lab. de Des. para Dispositivos Móveis</t>
  </si>
  <si>
    <t>Segurança no Des. de Aplicações</t>
  </si>
  <si>
    <t>Nome da equipe</t>
  </si>
  <si>
    <t>Vídeo Sprint 3</t>
  </si>
  <si>
    <t xml:space="preserve">5º </t>
  </si>
  <si>
    <t>Conformidade do produto</t>
  </si>
  <si>
    <t>Planilha de Avaliação do ABP - 2025-2</t>
  </si>
  <si>
    <t>Cada tarefa deve ter duração máxima de um dia.</t>
  </si>
  <si>
    <t>Tarefa</t>
  </si>
  <si>
    <t>Nota</t>
  </si>
  <si>
    <t xml:space="preserve">Cliente </t>
  </si>
  <si>
    <t>Todas as tarefas devem ser registradas em um repositório público, preferencialmente no GitHub (ou em outra plataforma, desde que o link esteja disponível no GitHub).</t>
  </si>
  <si>
    <t>Avaliação Docente</t>
  </si>
  <si>
    <t>No dia da realização do ABP, o docente deve corrigir:</t>
  </si>
  <si>
    <t>Instruções para o Registro das Tarefas Diárias</t>
  </si>
  <si>
    <t>Processo (Repositório: documentação, commits, coerência do burn down com as tarefas, projeto reproduzível etc.)</t>
  </si>
  <si>
    <t>A nota da Sprint é a média das tarefas entregues</t>
  </si>
  <si>
    <t>A entrega da tarefa e a presença em aula são critérios independentes.</t>
  </si>
  <si>
    <t>Cada disciplina deve ser contemplada com, no mínimo, duas tarefas ao longo do projeto, independentemente da sprint.</t>
  </si>
  <si>
    <t>Desligamento</t>
  </si>
  <si>
    <t>O ID da tarefa deve seguir o formato COD-NNN, em que:</t>
  </si>
  <si>
    <t>- NNN é um número sequencial, iniciado em 001.</t>
  </si>
  <si>
    <t>Caso o aluno possua mais de uma tarefa em um mesmo dia, o(s) docente(s) deverá(ão) considerar a média das notas dessas tarefas para o cálculo da pontuação diária.</t>
  </si>
  <si>
    <t>Cada tarefa deve ser atribuída a apenas um aluno, porém um mesmo aluno pode realizar mais de uma tarefa por dia. Cada aluno deve ter, obrigatoriamente, pelo menos uma tarefa por dia.</t>
  </si>
  <si>
    <t>O Scrum Master (SM) ou os membros da equipe são responsáveis por manter atualizados os registros diários das tarefas.</t>
  </si>
  <si>
    <t>O Burn Down deve ser preenchido com base na quantidade de horas previstas para a execução das tarefas e atualizado conforme o andamento diário da equipe.</t>
  </si>
  <si>
    <t>Um membro da equipe poderá ser desligado caso a equipe, em conjunto, delibere por essa decisão. Nesse caso, as notas das tarefas atribuídas a esse aluno não serão consideradas no cálculo da nota da sprint, e o aluno receberá nota zero na sprint.</t>
  </si>
  <si>
    <t>O aluno desligado deverá procurar outra equipe na sprint seguinte ou será alocado compulsoriamente pelo professor Focal Point.</t>
  </si>
  <si>
    <t>As tarefas de alunos que evadirem do curso não serão consideradas no cálculo da nota da sprint.</t>
  </si>
  <si>
    <t>- As tarefas de sua disciplina com prazo vencido;</t>
  </si>
  <si>
    <t>- As tarefas de sua disciplina referentes ao próprio dia (quando possível).</t>
  </si>
  <si>
    <t>A nota da tarefa deve ser atribuída pelo docente como um valor inteiro entre 0 e 10, levando em conta: "A compatibilidade da tarefa com a carga horária prevista" e "O valor agregado ao produto".</t>
  </si>
  <si>
    <t>A nota final da disciplina na sprint (células verdes) será a média das notas das tarefas entregues daquela disciplina.</t>
  </si>
  <si>
    <t>Caso nenhuma tarefa da disciplina seja entregue, a disciplina não receberá nota na sprint.</t>
  </si>
  <si>
    <t>Programação para Dispositivos Móveis II</t>
  </si>
  <si>
    <t>Recomendações Gerais</t>
  </si>
  <si>
    <t>Observações</t>
  </si>
  <si>
    <t>O Scrum Master deve registrar os nomes completos dos membros da equipe, em ordem alfabética, nas células destacadas em ciano da planilha.</t>
  </si>
  <si>
    <t>As equipes do 1DSM devem conter 8 membros e dos demais semestres devem conter no 6 membros.</t>
  </si>
  <si>
    <t>Avaliação entre Pares</t>
  </si>
  <si>
    <t>Os membros da equipe devem se reunir para atribuir notas aos demais integrantes, utilizando valores inteiros entre 0 e 10.</t>
  </si>
  <si>
    <t>A nota final de cada membro, resultante dessa avaliação entre pares, deve ser lançada nas células destacadas em violeta da planilha.</t>
  </si>
  <si>
    <t>O lançamento deve respeitar o limite de pontos disponíveis para distribuição definido na planilha.</t>
  </si>
  <si>
    <t>Vídeo de Apresentação</t>
  </si>
  <si>
    <t>A equipe deverá gravar um vídeo de apresentação com duração máxima de 4 minutos, destacando o valor gerado no produto da sprint - ou seja, enfatizando a evolução e as funcionalidades entregues.</t>
  </si>
  <si>
    <t>O vídeo deve atender às seguintes condições:</t>
  </si>
  <si>
    <t>- Ser publicado no YouTube com a configuração de privacidade “Não listado”;</t>
  </si>
  <si>
    <t>- O link do vídeo deve ser enviado ao Focal Point no dia anterior à Sprint Review;</t>
  </si>
  <si>
    <t>- O envio deve ser feito por meio do Chat do Microsoft Teams.</t>
  </si>
  <si>
    <t>Sprint Review</t>
  </si>
  <si>
    <t>Nas sprints 1 e 2, o Focal Point deverá exibir o vídeo na TV e, na sequência, recolher o feedback do cliente.</t>
  </si>
  <si>
    <t>Na entrega final, será realizada uma apresentação presencial para o cliente, acompanhada de um vídeo de até 4 minutos apresentando o produto desenvolvido.</t>
  </si>
  <si>
    <t>Lançamento de Notas</t>
  </si>
  <si>
    <t>Cabe ao Focal Point calcular a média das notas de cada tarefa por disciplina e registrá-las nas células marcadas em verde.</t>
  </si>
  <si>
    <t>A nota de “Processo” será atribuída pelo professor Focal Point.</t>
  </si>
  <si>
    <t>A equipe receberá nota zero em “Processo” caso o repositório esteja desorganizado ou não apresente evidências do produto e/ou do processo.</t>
  </si>
  <si>
    <t>- COD é o código da disciplina: AM, CN, LD, PD ou SD;</t>
  </si>
  <si>
    <t>Exemplo: SD-001 corresponde à primeira tarefa. Essa tarefa deverá ser avaliada pelo professor da disciplina de Segurança no Des. De Aplicações.</t>
  </si>
  <si>
    <t>Exemplo: O professor da disciplina "Programação para Dispositivos Móveis II", no dia 18 de setembro, deve corrigir as tarefas de PD do dia 18/09 (quando possível), além das tarefas pendentes de dias anteriores.</t>
  </si>
  <si>
    <t>Tarefas que não apresentem relação direta com uma disciplina específica deverão ser atribuídas à disciplina de Lab. de Des. para Dispositivos Móveis (código LD).</t>
  </si>
  <si>
    <t>Desafio de Inovação em IA</t>
  </si>
  <si>
    <t>Innocode</t>
  </si>
  <si>
    <t>Jonatas Filipe Carvalho Ferreira (SM)</t>
  </si>
  <si>
    <t>Mauro do Prado Santos (PO)</t>
  </si>
  <si>
    <t>André Flávio de Oliveira</t>
  </si>
  <si>
    <t>Igor Vinicius Santos Fonseca</t>
  </si>
  <si>
    <t>Samuel Lucas Vieira de Melo</t>
  </si>
  <si>
    <t>Vitor Cezas de Souza</t>
  </si>
  <si>
    <t>https://github.com/InnoCodeSolutions/ABP_5DSM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</si>
</sst>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0CC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1E4F3"/>
        <bgColor rgb="FFF6B26B"/>
      </patternFill>
    </fill>
    <fill>
      <patternFill patternType="solid">
        <fgColor rgb="FFCC99FF"/>
        <bgColor rgb="FFF6B26B"/>
      </patternFill>
    </fill>
    <fill>
      <patternFill patternType="solid">
        <fgColor rgb="FFCC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14" fontId="0" fillId="0" borderId="2" xfId="0" applyNumberFormat="1" applyBorder="1"/>
    <xf numFmtId="0" fontId="5" fillId="0" borderId="2" xfId="0" applyFont="1" applyBorder="1"/>
    <xf numFmtId="0" fontId="1" fillId="3" borderId="2" xfId="0" applyFont="1" applyFill="1" applyBorder="1"/>
    <xf numFmtId="0" fontId="1" fillId="4" borderId="2" xfId="0" applyFont="1" applyFill="1" applyBorder="1"/>
    <xf numFmtId="0" fontId="2" fillId="0" borderId="0" xfId="0" applyFont="1" applyAlignment="1">
      <alignment horizontal="left" vertical="center"/>
    </xf>
    <xf numFmtId="0" fontId="0" fillId="0" borderId="2" xfId="0" applyBorder="1"/>
    <xf numFmtId="0" fontId="1" fillId="0" borderId="2" xfId="0" applyFont="1" applyBorder="1"/>
    <xf numFmtId="0" fontId="4" fillId="0" borderId="2" xfId="0" applyFont="1" applyBorder="1"/>
    <xf numFmtId="0" fontId="1" fillId="6" borderId="2" xfId="0" applyFont="1" applyFill="1" applyBorder="1"/>
    <xf numFmtId="0" fontId="0" fillId="7" borderId="2" xfId="0" applyFill="1" applyBorder="1"/>
    <xf numFmtId="0" fontId="3" fillId="0" borderId="2" xfId="0" applyFont="1" applyBorder="1"/>
    <xf numFmtId="0" fontId="2" fillId="0" borderId="2" xfId="0" applyFont="1" applyBorder="1"/>
    <xf numFmtId="0" fontId="4" fillId="5" borderId="2" xfId="0" applyFont="1" applyFill="1" applyBorder="1"/>
    <xf numFmtId="2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quotePrefix="1" applyFont="1"/>
    <xf numFmtId="0" fontId="5" fillId="0" borderId="6" xfId="0" applyFont="1" applyBorder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14" fontId="3" fillId="0" borderId="2" xfId="0" applyNumberFormat="1" applyFont="1" applyBorder="1" applyAlignment="1">
      <alignment horizontal="center"/>
    </xf>
    <xf numFmtId="0" fontId="1" fillId="11" borderId="2" xfId="0" applyFont="1" applyFill="1" applyBorder="1"/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8" fillId="0" borderId="2" xfId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0" borderId="3" xfId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4" fontId="3" fillId="0" borderId="2" xfId="0" applyNumberFormat="1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71E4F3"/>
      <color rgb="FFB0C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nnoCodeSolutions/ABP_5D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F5D8-5249-47BD-9ACB-993DAB3F5D0D}">
  <sheetPr>
    <outlinePr summaryBelow="0" summaryRight="0"/>
  </sheetPr>
  <dimension ref="A1:AS67"/>
  <sheetViews>
    <sheetView tabSelected="1" zoomScaleNormal="100" workbookViewId="0">
      <selection activeCell="I35" sqref="I35"/>
    </sheetView>
  </sheetViews>
  <sheetFormatPr defaultColWidth="12.5546875" defaultRowHeight="15.75" customHeight="1" x14ac:dyDescent="0.25"/>
  <cols>
    <col min="1" max="1" width="38" bestFit="1" customWidth="1"/>
    <col min="8" max="8" width="12" customWidth="1"/>
    <col min="9" max="9" width="6.44140625" customWidth="1"/>
    <col min="10" max="10" width="8.88671875" customWidth="1"/>
    <col min="11" max="11" width="6.44140625" customWidth="1"/>
    <col min="12" max="12" width="8.6640625" customWidth="1"/>
    <col min="13" max="13" width="7.109375" customWidth="1"/>
    <col min="14" max="14" width="9.88671875" customWidth="1"/>
    <col min="15" max="15" width="6.88671875" customWidth="1"/>
    <col min="16" max="16" width="9.44140625" customWidth="1"/>
    <col min="17" max="17" width="8.109375" customWidth="1"/>
    <col min="18" max="18" width="10" customWidth="1"/>
    <col min="19" max="19" width="6.5546875" customWidth="1"/>
    <col min="21" max="21" width="8.88671875" customWidth="1"/>
  </cols>
  <sheetData>
    <row r="1" spans="1:8" ht="36" customHeight="1" x14ac:dyDescent="0.25">
      <c r="A1" s="43" t="s">
        <v>30</v>
      </c>
      <c r="B1" s="43"/>
      <c r="C1" s="43"/>
      <c r="D1" s="43"/>
      <c r="E1" s="43"/>
      <c r="F1" s="43"/>
    </row>
    <row r="2" spans="1:8" ht="15.75" customHeight="1" x14ac:dyDescent="0.25">
      <c r="A2" s="7" t="s">
        <v>7</v>
      </c>
      <c r="B2" s="8" t="s">
        <v>8</v>
      </c>
      <c r="C2" s="44" t="s">
        <v>9</v>
      </c>
      <c r="D2" s="44"/>
      <c r="E2" s="44"/>
      <c r="F2" s="8" t="s">
        <v>10</v>
      </c>
      <c r="H2" s="3" t="s">
        <v>38</v>
      </c>
    </row>
    <row r="3" spans="1:8" ht="27" customHeight="1" x14ac:dyDescent="0.25">
      <c r="A3" s="5" t="s">
        <v>11</v>
      </c>
      <c r="B3" s="27" t="s">
        <v>28</v>
      </c>
      <c r="C3" s="45" t="s">
        <v>84</v>
      </c>
      <c r="D3" s="46"/>
      <c r="E3" s="47"/>
      <c r="F3" s="6">
        <v>45902</v>
      </c>
      <c r="H3" s="4" t="s">
        <v>31</v>
      </c>
    </row>
    <row r="4" spans="1:8" ht="15.75" customHeight="1" x14ac:dyDescent="0.25">
      <c r="A4" s="9"/>
      <c r="B4" s="10"/>
      <c r="C4" s="10"/>
      <c r="D4" s="10"/>
      <c r="E4" s="10"/>
      <c r="F4" s="11"/>
      <c r="H4" s="4" t="s">
        <v>44</v>
      </c>
    </row>
    <row r="5" spans="1:8" ht="15.75" customHeight="1" x14ac:dyDescent="0.25">
      <c r="A5" s="29" t="s">
        <v>26</v>
      </c>
      <c r="B5" s="48" t="s">
        <v>85</v>
      </c>
      <c r="C5" s="49"/>
      <c r="D5" s="50"/>
      <c r="E5" s="10"/>
      <c r="F5" s="11"/>
      <c r="H5" s="33" t="s">
        <v>80</v>
      </c>
    </row>
    <row r="6" spans="1:8" ht="15.75" customHeight="1" x14ac:dyDescent="0.25">
      <c r="A6" s="29" t="s">
        <v>6</v>
      </c>
      <c r="B6" s="51" t="s">
        <v>92</v>
      </c>
      <c r="C6" s="52"/>
      <c r="D6" s="53"/>
      <c r="E6" s="10"/>
      <c r="F6" s="11"/>
      <c r="H6" s="33" t="s">
        <v>45</v>
      </c>
    </row>
    <row r="7" spans="1:8" ht="15.75" customHeight="1" x14ac:dyDescent="0.25">
      <c r="A7" s="29" t="s">
        <v>20</v>
      </c>
      <c r="B7" s="42"/>
      <c r="C7" s="42"/>
      <c r="D7" s="42"/>
      <c r="E7" s="10"/>
      <c r="F7" s="11"/>
      <c r="H7" s="4" t="s">
        <v>81</v>
      </c>
    </row>
    <row r="8" spans="1:8" ht="15.75" customHeight="1" x14ac:dyDescent="0.25">
      <c r="A8" s="29" t="s">
        <v>21</v>
      </c>
      <c r="B8" s="42"/>
      <c r="C8" s="42"/>
      <c r="D8" s="42"/>
      <c r="E8" s="10"/>
      <c r="F8" s="11"/>
      <c r="H8" s="4" t="s">
        <v>47</v>
      </c>
    </row>
    <row r="9" spans="1:8" ht="15.75" customHeight="1" x14ac:dyDescent="0.25">
      <c r="A9" s="29" t="s">
        <v>27</v>
      </c>
      <c r="B9" s="42"/>
      <c r="C9" s="42"/>
      <c r="D9" s="42"/>
      <c r="E9" s="10"/>
      <c r="F9" s="11"/>
      <c r="H9" s="4" t="s">
        <v>46</v>
      </c>
    </row>
    <row r="10" spans="1:8" ht="15.75" customHeight="1" x14ac:dyDescent="0.25">
      <c r="A10" s="9"/>
      <c r="B10" s="10"/>
      <c r="C10" s="10"/>
      <c r="D10" s="10"/>
      <c r="E10" s="10"/>
      <c r="F10" s="11"/>
      <c r="H10" s="4" t="s">
        <v>35</v>
      </c>
    </row>
    <row r="11" spans="1:8" ht="15.75" customHeight="1" x14ac:dyDescent="0.25">
      <c r="A11" s="12" t="s">
        <v>13</v>
      </c>
      <c r="B11" s="13">
        <v>45916</v>
      </c>
      <c r="C11" s="13">
        <v>45943</v>
      </c>
      <c r="D11" s="13">
        <v>45967</v>
      </c>
      <c r="E11" s="10"/>
      <c r="F11" s="11"/>
      <c r="H11" s="4" t="s">
        <v>48</v>
      </c>
    </row>
    <row r="12" spans="1:8" ht="15.75" customHeight="1" x14ac:dyDescent="0.25">
      <c r="A12" s="12" t="s">
        <v>12</v>
      </c>
      <c r="B12" s="13">
        <v>45937</v>
      </c>
      <c r="C12" s="13">
        <v>45965</v>
      </c>
      <c r="D12" s="13">
        <v>45986</v>
      </c>
      <c r="H12" s="4" t="s">
        <v>49</v>
      </c>
    </row>
    <row r="13" spans="1:8" ht="13.2" x14ac:dyDescent="0.25">
      <c r="A13" s="1"/>
      <c r="H13" s="4" t="s">
        <v>42</v>
      </c>
    </row>
    <row r="14" spans="1:8" ht="13.2" x14ac:dyDescent="0.25">
      <c r="A14" s="23" t="s">
        <v>3</v>
      </c>
      <c r="B14" s="24" t="s">
        <v>0</v>
      </c>
      <c r="C14" s="24" t="s">
        <v>1</v>
      </c>
      <c r="D14" s="24" t="s">
        <v>2</v>
      </c>
    </row>
    <row r="15" spans="1:8" ht="13.2" x14ac:dyDescent="0.25">
      <c r="A15" s="54" t="s">
        <v>34</v>
      </c>
      <c r="B15" s="55"/>
      <c r="C15" s="55"/>
      <c r="D15" s="56"/>
      <c r="H15" s="3" t="s">
        <v>43</v>
      </c>
    </row>
    <row r="16" spans="1:8" ht="13.2" x14ac:dyDescent="0.25">
      <c r="A16" s="14" t="s">
        <v>29</v>
      </c>
      <c r="B16" s="38"/>
      <c r="C16" s="38"/>
      <c r="D16" s="38"/>
      <c r="H16" s="4" t="s">
        <v>50</v>
      </c>
    </row>
    <row r="17" spans="1:45" ht="13.2" x14ac:dyDescent="0.25">
      <c r="A17" s="54" t="s">
        <v>14</v>
      </c>
      <c r="B17" s="55"/>
      <c r="C17" s="55"/>
      <c r="D17" s="56"/>
      <c r="H17" s="4" t="s">
        <v>51</v>
      </c>
    </row>
    <row r="18" spans="1:45" ht="13.2" x14ac:dyDescent="0.25">
      <c r="A18" s="14" t="s">
        <v>39</v>
      </c>
      <c r="B18" s="16"/>
      <c r="C18" s="16"/>
      <c r="D18" s="16"/>
      <c r="H18" s="4" t="s">
        <v>52</v>
      </c>
    </row>
    <row r="19" spans="1:45" ht="13.2" x14ac:dyDescent="0.25">
      <c r="A19" s="57" t="s">
        <v>40</v>
      </c>
      <c r="B19" s="57"/>
      <c r="C19" s="57"/>
      <c r="D19" s="57"/>
      <c r="F19" s="4"/>
    </row>
    <row r="20" spans="1:45" ht="13.2" x14ac:dyDescent="0.25">
      <c r="A20" s="14" t="s">
        <v>22</v>
      </c>
      <c r="B20" s="15"/>
      <c r="C20" s="15"/>
      <c r="D20" s="15"/>
      <c r="H20" s="3" t="s">
        <v>36</v>
      </c>
    </row>
    <row r="21" spans="1:45" ht="13.2" x14ac:dyDescent="0.25">
      <c r="A21" s="14" t="s">
        <v>23</v>
      </c>
      <c r="B21" s="15"/>
      <c r="C21" s="15"/>
      <c r="D21" s="15"/>
      <c r="H21" s="4" t="s">
        <v>37</v>
      </c>
    </row>
    <row r="22" spans="1:45" ht="13.2" x14ac:dyDescent="0.25">
      <c r="A22" s="14" t="s">
        <v>24</v>
      </c>
      <c r="B22" s="15"/>
      <c r="C22" s="15"/>
      <c r="D22" s="15"/>
      <c r="H22" s="33" t="s">
        <v>53</v>
      </c>
    </row>
    <row r="23" spans="1:45" ht="13.2" x14ac:dyDescent="0.25">
      <c r="A23" s="14" t="s">
        <v>58</v>
      </c>
      <c r="B23" s="15"/>
      <c r="C23" s="15"/>
      <c r="D23" s="15"/>
      <c r="H23" s="33" t="s">
        <v>54</v>
      </c>
    </row>
    <row r="24" spans="1:45" ht="13.2" x14ac:dyDescent="0.25">
      <c r="A24" s="14" t="s">
        <v>25</v>
      </c>
      <c r="B24" s="15"/>
      <c r="C24" s="15"/>
      <c r="D24" s="15"/>
      <c r="H24" s="4" t="s">
        <v>82</v>
      </c>
    </row>
    <row r="25" spans="1:45" ht="13.2" x14ac:dyDescent="0.25">
      <c r="H25" s="4" t="s">
        <v>55</v>
      </c>
    </row>
    <row r="26" spans="1:45" ht="13.2" x14ac:dyDescent="0.25">
      <c r="H26" s="4" t="s">
        <v>56</v>
      </c>
    </row>
    <row r="27" spans="1:45" ht="13.2" x14ac:dyDescent="0.25">
      <c r="A27" s="14" t="s">
        <v>15</v>
      </c>
      <c r="B27" s="18">
        <f>SUM( IF(ISNUMBER(B16),1,0), IF(ISNUMBER(B18),1,0),  IF(ISNUMBER(#REF!),1,0),IF(ISNUMBER(B20),1,0), IF(ISNUMBER(B21),1,0), IF(ISNUMBER(B22),1,0), IF(ISNUMBER(B23),1,0), IF(ISNUMBER(B24),1,0) )</f>
        <v>0</v>
      </c>
      <c r="C27" s="18">
        <f>SUM( IF(ISNUMBER(C16),1,0), IF(ISNUMBER(C18),1,0),  IF(ISNUMBER(#REF!),1,0),IF(ISNUMBER(C20),1,0), IF(ISNUMBER(C21),1,0), IF(ISNUMBER(C22),1,0), IF(ISNUMBER(C23),1,0), IF(ISNUMBER(C24),1,0) )</f>
        <v>0</v>
      </c>
      <c r="D27" s="18">
        <f>SUM( IF(ISNUMBER(D16),1,0), IF(ISNUMBER(D18),1,0),  IF(ISNUMBER(#REF!),1,0),IF(ISNUMBER(D20),1,0), IF(ISNUMBER(D21),1,0), IF(ISNUMBER(D22),1,0), IF(ISNUMBER(D23),1,0), IF(ISNUMBER(D24),1,0) )</f>
        <v>0</v>
      </c>
      <c r="H27" s="4" t="s">
        <v>57</v>
      </c>
    </row>
    <row r="28" spans="1:45" ht="13.2" x14ac:dyDescent="0.25">
      <c r="A28" s="14" t="s">
        <v>17</v>
      </c>
      <c r="B28" s="18" t="e">
        <f>SUM( IF( ISNUMBER(B16),B16,0), IF( ISNUMBER(B18),B18,0), IF( ISNUMBER(B20),B20,0), IF( ISNUMBER(B21),B21,0), IF( ISNUMBER(B22),B22,0), IF( ISNUMBER(B23),B23,0), IF( ISNUMBER(B24),B24,0), IF( ISNUMBER(B25),B25,0)   )/B27</f>
        <v>#DIV/0!</v>
      </c>
      <c r="C28" s="18" t="e">
        <f>SUM( IF( ISNUMBER(C16),C16,0), IF( ISNUMBER(C18),C18,0), IF( ISNUMBER(C20),C20,0), IF( ISNUMBER(C21),C21,0), IF( ISNUMBER(C22),C22,0), IF( ISNUMBER(C23),C23,0), IF( ISNUMBER(C24),C24,0), IF( ISNUMBER(C25),C25,0)   )/C27</f>
        <v>#DIV/0!</v>
      </c>
      <c r="D28" s="18" t="e">
        <f>SUM( IF( ISNUMBER(D16),D16,0), IF( ISNUMBER(D18),D18,0), IF( ISNUMBER(D20),D20,0), IF( ISNUMBER(D21),D21,0), IF( ISNUMBER(D22),D22,0), IF( ISNUMBER(D23),D23,0), IF( ISNUMBER(D24),D24,0), IF( ISNUMBER(D25),D25,0)   )/D27</f>
        <v>#DIV/0!</v>
      </c>
      <c r="H28" s="4" t="s">
        <v>41</v>
      </c>
    </row>
    <row r="29" spans="1:45" ht="13.2" x14ac:dyDescent="0.25">
      <c r="A29" s="14" t="s">
        <v>16</v>
      </c>
      <c r="B29" s="18">
        <v>6</v>
      </c>
      <c r="C29" s="18">
        <v>6</v>
      </c>
      <c r="D29" s="18">
        <v>8</v>
      </c>
      <c r="H29" s="4" t="s">
        <v>83</v>
      </c>
    </row>
    <row r="30" spans="1:45" ht="13.2" x14ac:dyDescent="0.25">
      <c r="A30" s="14" t="s">
        <v>4</v>
      </c>
      <c r="B30" s="18" t="e">
        <f>ROUND(B28*B29,0)</f>
        <v>#DIV/0!</v>
      </c>
      <c r="C30" s="18" t="e">
        <f t="shared" ref="C30:D30" si="0">ROUND(C28*C29,0)</f>
        <v>#DIV/0!</v>
      </c>
      <c r="D30" s="18" t="e">
        <f t="shared" si="0"/>
        <v>#DIV/0!</v>
      </c>
    </row>
    <row r="31" spans="1:45" ht="13.2" x14ac:dyDescent="0.25">
      <c r="B31" s="1"/>
      <c r="C31" s="1"/>
      <c r="D31" s="1"/>
      <c r="H31" s="61" t="s">
        <v>0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59" t="s">
        <v>1</v>
      </c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60" t="s">
        <v>2</v>
      </c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ht="13.2" x14ac:dyDescent="0.25">
      <c r="H32" s="58">
        <v>45916</v>
      </c>
      <c r="I32" s="58"/>
      <c r="J32" s="58">
        <v>45918</v>
      </c>
      <c r="K32" s="58"/>
      <c r="L32" s="58">
        <v>45922</v>
      </c>
      <c r="M32" s="58"/>
      <c r="N32" s="58">
        <v>45924</v>
      </c>
      <c r="O32" s="58"/>
      <c r="P32" s="58">
        <v>45926</v>
      </c>
      <c r="Q32" s="58"/>
      <c r="R32" s="58">
        <v>45930</v>
      </c>
      <c r="S32" s="58"/>
      <c r="T32" s="58">
        <v>45932</v>
      </c>
      <c r="U32" s="58"/>
      <c r="V32" s="58">
        <v>45943</v>
      </c>
      <c r="W32" s="58"/>
      <c r="X32" s="58">
        <v>45945</v>
      </c>
      <c r="Y32" s="58"/>
      <c r="Z32" s="58">
        <v>45947</v>
      </c>
      <c r="AA32" s="58"/>
      <c r="AB32" s="58">
        <v>45951</v>
      </c>
      <c r="AC32" s="58"/>
      <c r="AD32" s="58">
        <v>45953</v>
      </c>
      <c r="AE32" s="58"/>
      <c r="AF32" s="58">
        <v>45961</v>
      </c>
      <c r="AG32" s="58"/>
      <c r="AH32" s="58">
        <v>45967</v>
      </c>
      <c r="AI32" s="58"/>
      <c r="AJ32" s="58">
        <v>45971</v>
      </c>
      <c r="AK32" s="58"/>
      <c r="AL32" s="58">
        <v>45973</v>
      </c>
      <c r="AM32" s="58"/>
      <c r="AN32" s="58">
        <v>45975</v>
      </c>
      <c r="AO32" s="58"/>
      <c r="AP32" s="58">
        <v>45979</v>
      </c>
      <c r="AQ32" s="58"/>
      <c r="AR32" s="58">
        <v>45985</v>
      </c>
      <c r="AS32" s="58"/>
    </row>
    <row r="33" spans="1:45" ht="13.2" x14ac:dyDescent="0.25">
      <c r="A33" s="3" t="s">
        <v>5</v>
      </c>
      <c r="B33" s="2" t="s">
        <v>0</v>
      </c>
      <c r="C33" s="2" t="s">
        <v>1</v>
      </c>
      <c r="D33" s="2" t="s">
        <v>2</v>
      </c>
      <c r="E33" s="2" t="s">
        <v>19</v>
      </c>
      <c r="H33" s="37" t="s">
        <v>32</v>
      </c>
      <c r="I33" s="37" t="s">
        <v>33</v>
      </c>
      <c r="J33" s="37" t="s">
        <v>32</v>
      </c>
      <c r="K33" s="37" t="s">
        <v>33</v>
      </c>
      <c r="L33" s="37" t="s">
        <v>32</v>
      </c>
      <c r="M33" s="37" t="s">
        <v>33</v>
      </c>
      <c r="N33" s="37" t="s">
        <v>32</v>
      </c>
      <c r="O33" s="37" t="s">
        <v>33</v>
      </c>
      <c r="P33" s="37" t="s">
        <v>32</v>
      </c>
      <c r="Q33" s="37" t="s">
        <v>33</v>
      </c>
      <c r="R33" s="37" t="s">
        <v>32</v>
      </c>
      <c r="S33" s="37" t="s">
        <v>33</v>
      </c>
      <c r="T33" s="37" t="s">
        <v>32</v>
      </c>
      <c r="U33" s="37" t="s">
        <v>33</v>
      </c>
      <c r="V33" s="37" t="s">
        <v>32</v>
      </c>
      <c r="W33" s="37" t="s">
        <v>33</v>
      </c>
      <c r="X33" s="37" t="s">
        <v>32</v>
      </c>
      <c r="Y33" s="37" t="s">
        <v>33</v>
      </c>
      <c r="Z33" s="37" t="s">
        <v>32</v>
      </c>
      <c r="AA33" s="37" t="s">
        <v>33</v>
      </c>
      <c r="AB33" s="37" t="s">
        <v>32</v>
      </c>
      <c r="AC33" s="37" t="s">
        <v>33</v>
      </c>
      <c r="AD33" s="37" t="s">
        <v>32</v>
      </c>
      <c r="AE33" s="37" t="s">
        <v>33</v>
      </c>
      <c r="AF33" s="37" t="s">
        <v>32</v>
      </c>
      <c r="AG33" s="37" t="s">
        <v>33</v>
      </c>
      <c r="AH33" s="37" t="s">
        <v>32</v>
      </c>
      <c r="AI33" s="37" t="s">
        <v>33</v>
      </c>
      <c r="AJ33" s="37" t="s">
        <v>32</v>
      </c>
      <c r="AK33" s="37" t="s">
        <v>33</v>
      </c>
      <c r="AL33" s="37" t="s">
        <v>32</v>
      </c>
      <c r="AM33" s="37" t="s">
        <v>33</v>
      </c>
      <c r="AN33" s="37" t="s">
        <v>32</v>
      </c>
      <c r="AO33" s="37" t="s">
        <v>33</v>
      </c>
      <c r="AP33" s="37" t="s">
        <v>32</v>
      </c>
      <c r="AQ33" s="37" t="s">
        <v>33</v>
      </c>
      <c r="AR33" s="37" t="s">
        <v>32</v>
      </c>
      <c r="AS33" s="37" t="s">
        <v>33</v>
      </c>
    </row>
    <row r="34" spans="1:45" ht="13.2" x14ac:dyDescent="0.25">
      <c r="A34" s="28" t="s">
        <v>86</v>
      </c>
      <c r="B34" s="21"/>
      <c r="C34" s="22"/>
      <c r="D34" s="22"/>
      <c r="E34" s="26">
        <f>SUM(B34:D34)/3</f>
        <v>0</v>
      </c>
      <c r="H34" s="31"/>
      <c r="J34" s="31"/>
      <c r="K34" s="34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13.2" x14ac:dyDescent="0.25">
      <c r="A35" s="28" t="s">
        <v>87</v>
      </c>
      <c r="B35" s="21"/>
      <c r="C35" s="22"/>
      <c r="D35" s="22"/>
      <c r="E35" s="26">
        <f t="shared" ref="E35:E43" si="1">SUM(B35:D35)/3</f>
        <v>0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13.2" x14ac:dyDescent="0.25">
      <c r="A36" s="28" t="s">
        <v>88</v>
      </c>
      <c r="B36" s="21"/>
      <c r="C36" s="22"/>
      <c r="D36" s="22"/>
      <c r="E36" s="26">
        <f t="shared" si="1"/>
        <v>0</v>
      </c>
      <c r="H36" s="31"/>
      <c r="I36" s="34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3.2" x14ac:dyDescent="0.25">
      <c r="A37" s="28" t="s">
        <v>89</v>
      </c>
      <c r="B37" s="21"/>
      <c r="C37" s="22"/>
      <c r="D37" s="22"/>
      <c r="E37" s="26">
        <f t="shared" si="1"/>
        <v>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13.2" x14ac:dyDescent="0.25">
      <c r="A38" s="28" t="s">
        <v>90</v>
      </c>
      <c r="B38" s="21"/>
      <c r="C38" s="22"/>
      <c r="D38" s="22"/>
      <c r="E38" s="26">
        <f t="shared" si="1"/>
        <v>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ht="13.2" x14ac:dyDescent="0.25">
      <c r="A39" s="28" t="s">
        <v>91</v>
      </c>
      <c r="B39" s="21"/>
      <c r="C39" s="22"/>
      <c r="D39" s="22"/>
      <c r="E39" s="26">
        <f t="shared" si="1"/>
        <v>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ht="13.2" x14ac:dyDescent="0.25">
      <c r="A40" s="28"/>
      <c r="B40" s="21"/>
      <c r="C40" s="22"/>
      <c r="D40" s="22"/>
      <c r="E40" s="26">
        <f t="shared" si="1"/>
        <v>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ht="13.2" x14ac:dyDescent="0.25">
      <c r="A41" s="28"/>
      <c r="B41" s="21"/>
      <c r="C41" s="22"/>
      <c r="D41" s="22"/>
      <c r="E41" s="26">
        <f t="shared" si="1"/>
        <v>0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ht="13.2" x14ac:dyDescent="0.25">
      <c r="A42" s="25"/>
      <c r="B42" s="21"/>
      <c r="C42" s="22"/>
      <c r="D42" s="22"/>
      <c r="E42" s="26">
        <f t="shared" si="1"/>
        <v>0</v>
      </c>
      <c r="H42" s="32"/>
      <c r="I42" s="32"/>
      <c r="J42" s="32"/>
      <c r="K42" s="32"/>
      <c r="L42" s="32"/>
      <c r="M42" s="18"/>
      <c r="N42" s="32"/>
      <c r="O42" s="18"/>
      <c r="P42" s="32"/>
      <c r="Q42" s="18"/>
      <c r="R42" s="32"/>
      <c r="S42" s="18"/>
      <c r="T42" s="32"/>
      <c r="U42" s="18"/>
      <c r="V42" s="32"/>
      <c r="W42" s="18"/>
      <c r="X42" s="32"/>
      <c r="Y42" s="18"/>
      <c r="Z42" s="32"/>
      <c r="AA42" s="18"/>
      <c r="AB42" s="32"/>
      <c r="AC42" s="18"/>
      <c r="AD42" s="32"/>
      <c r="AE42" s="18"/>
      <c r="AF42" s="32"/>
      <c r="AG42" s="18"/>
      <c r="AH42" s="32"/>
      <c r="AI42" s="18"/>
      <c r="AJ42" s="32"/>
      <c r="AK42" s="18"/>
      <c r="AL42" s="32"/>
      <c r="AM42" s="18"/>
      <c r="AN42" s="32"/>
      <c r="AO42" s="18"/>
      <c r="AP42" s="32"/>
      <c r="AQ42" s="18"/>
      <c r="AR42" s="32"/>
      <c r="AS42" s="18"/>
    </row>
    <row r="43" spans="1:45" ht="13.2" x14ac:dyDescent="0.25">
      <c r="A43" s="25"/>
      <c r="B43" s="21"/>
      <c r="C43" s="22"/>
      <c r="D43" s="22"/>
      <c r="E43" s="26">
        <f t="shared" si="1"/>
        <v>0</v>
      </c>
      <c r="H43" s="32"/>
      <c r="I43" s="32"/>
      <c r="J43" s="32"/>
      <c r="K43" s="32"/>
      <c r="L43" s="32"/>
      <c r="M43" s="18"/>
      <c r="N43" s="32"/>
      <c r="O43" s="18"/>
      <c r="P43" s="32"/>
      <c r="Q43" s="18"/>
      <c r="R43" s="32"/>
      <c r="S43" s="18"/>
      <c r="T43" s="32"/>
      <c r="U43" s="18"/>
      <c r="V43" s="32"/>
      <c r="W43" s="18"/>
      <c r="X43" s="32"/>
      <c r="Y43" s="18"/>
      <c r="Z43" s="32"/>
      <c r="AA43" s="18"/>
      <c r="AB43" s="32"/>
      <c r="AC43" s="18"/>
      <c r="AD43" s="32"/>
      <c r="AE43" s="18"/>
      <c r="AF43" s="32"/>
      <c r="AG43" s="18"/>
      <c r="AH43" s="32"/>
      <c r="AI43" s="18"/>
      <c r="AJ43" s="32"/>
      <c r="AK43" s="18"/>
      <c r="AL43" s="32"/>
      <c r="AM43" s="18"/>
      <c r="AN43" s="32"/>
      <c r="AO43" s="18"/>
      <c r="AP43" s="32"/>
      <c r="AQ43" s="18"/>
      <c r="AR43" s="32"/>
      <c r="AS43" s="18"/>
    </row>
    <row r="44" spans="1:45" ht="13.2" x14ac:dyDescent="0.25">
      <c r="A44" s="20" t="s">
        <v>18</v>
      </c>
      <c r="B44" s="19" t="e">
        <f>IF(SUM(B34:B43) &lt;= B30, SUM(B34:B43), _xlfn.CONCAT("O limite é ",B30))</f>
        <v>#DIV/0!</v>
      </c>
      <c r="C44" s="19" t="e">
        <f>IF(SUM(C34:C43) &lt;= C30, SUM(C34:C43), _xlfn.CONCAT("O limite é ",C30))</f>
        <v>#DIV/0!</v>
      </c>
      <c r="D44" s="19" t="e">
        <f>IF(SUM(D34:D43) &lt;= D30, SUM(D34:D43), _xlfn.CONCAT("O limite é ",D30))</f>
        <v>#DIV/0!</v>
      </c>
      <c r="H44" s="30"/>
    </row>
    <row r="45" spans="1:45" ht="13.2" x14ac:dyDescent="0.25">
      <c r="H45" s="30"/>
      <c r="I45" s="35"/>
      <c r="J45" s="35"/>
      <c r="K45" s="35"/>
      <c r="L45" s="4"/>
      <c r="M45" s="35"/>
      <c r="O45" s="35"/>
      <c r="Q45" s="35"/>
      <c r="S45" s="35"/>
      <c r="U45" s="35"/>
      <c r="W45" s="35"/>
      <c r="Y45" s="35"/>
      <c r="AA45" s="35"/>
      <c r="AC45" s="35"/>
      <c r="AE45" s="35"/>
      <c r="AG45" s="35"/>
      <c r="AI45" s="35"/>
      <c r="AK45" s="35"/>
      <c r="AM45" s="35"/>
      <c r="AO45" s="35"/>
      <c r="AQ45" s="35"/>
    </row>
    <row r="46" spans="1:45" ht="13.2" x14ac:dyDescent="0.25">
      <c r="E46" s="17"/>
      <c r="F46" s="17"/>
      <c r="T46" s="30"/>
      <c r="U46" s="36"/>
      <c r="AH46" s="30"/>
      <c r="AI46" s="36"/>
    </row>
    <row r="47" spans="1:45" ht="15.75" customHeight="1" x14ac:dyDescent="0.25">
      <c r="A47" s="3" t="s">
        <v>59</v>
      </c>
    </row>
    <row r="48" spans="1:45" ht="15.75" customHeight="1" x14ac:dyDescent="0.25">
      <c r="A48" s="17" t="s">
        <v>60</v>
      </c>
    </row>
    <row r="49" spans="1:1" ht="15.75" customHeight="1" x14ac:dyDescent="0.25">
      <c r="A49" s="39" t="s">
        <v>61</v>
      </c>
    </row>
    <row r="50" spans="1:1" ht="15.75" customHeight="1" x14ac:dyDescent="0.25">
      <c r="A50" s="39" t="s">
        <v>62</v>
      </c>
    </row>
    <row r="51" spans="1:1" ht="15.75" customHeight="1" x14ac:dyDescent="0.25">
      <c r="A51" s="3" t="s">
        <v>63</v>
      </c>
    </row>
    <row r="52" spans="1:1" ht="15.75" customHeight="1" x14ac:dyDescent="0.25">
      <c r="A52" s="39" t="s">
        <v>64</v>
      </c>
    </row>
    <row r="53" spans="1:1" ht="15.75" customHeight="1" x14ac:dyDescent="0.25">
      <c r="A53" s="40" t="s">
        <v>65</v>
      </c>
    </row>
    <row r="54" spans="1:1" ht="15.75" customHeight="1" x14ac:dyDescent="0.25">
      <c r="A54" s="39" t="s">
        <v>66</v>
      </c>
    </row>
    <row r="55" spans="1:1" ht="15.75" customHeight="1" x14ac:dyDescent="0.25">
      <c r="A55" s="41" t="s">
        <v>67</v>
      </c>
    </row>
    <row r="56" spans="1:1" ht="15.75" customHeight="1" x14ac:dyDescent="0.25">
      <c r="A56" s="4" t="s">
        <v>68</v>
      </c>
    </row>
    <row r="57" spans="1:1" ht="15.75" customHeight="1" x14ac:dyDescent="0.25">
      <c r="A57" s="4" t="s">
        <v>69</v>
      </c>
    </row>
    <row r="58" spans="1:1" ht="15.75" customHeight="1" x14ac:dyDescent="0.25">
      <c r="A58" s="33" t="s">
        <v>70</v>
      </c>
    </row>
    <row r="59" spans="1:1" ht="15.75" customHeight="1" x14ac:dyDescent="0.25">
      <c r="A59" s="33" t="s">
        <v>71</v>
      </c>
    </row>
    <row r="60" spans="1:1" ht="15.75" customHeight="1" x14ac:dyDescent="0.25">
      <c r="A60" s="33" t="s">
        <v>72</v>
      </c>
    </row>
    <row r="61" spans="1:1" ht="15.75" customHeight="1" x14ac:dyDescent="0.25">
      <c r="A61" s="3" t="s">
        <v>73</v>
      </c>
    </row>
    <row r="62" spans="1:1" ht="15.75" customHeight="1" x14ac:dyDescent="0.25">
      <c r="A62" s="4" t="s">
        <v>74</v>
      </c>
    </row>
    <row r="63" spans="1:1" ht="15.75" customHeight="1" x14ac:dyDescent="0.25">
      <c r="A63" s="4" t="s">
        <v>75</v>
      </c>
    </row>
    <row r="64" spans="1:1" ht="15.75" customHeight="1" x14ac:dyDescent="0.25">
      <c r="A64" s="3" t="s">
        <v>76</v>
      </c>
    </row>
    <row r="65" spans="1:1" ht="15.75" customHeight="1" x14ac:dyDescent="0.25">
      <c r="A65" s="4" t="s">
        <v>77</v>
      </c>
    </row>
    <row r="66" spans="1:1" ht="15.75" customHeight="1" x14ac:dyDescent="0.25">
      <c r="A66" s="4" t="s">
        <v>78</v>
      </c>
    </row>
    <row r="67" spans="1:1" ht="15.75" customHeight="1" x14ac:dyDescent="0.25">
      <c r="A67" s="4" t="s">
        <v>79</v>
      </c>
    </row>
  </sheetData>
  <mergeCells count="33">
    <mergeCell ref="AR32:AS32"/>
    <mergeCell ref="AF32:AG32"/>
    <mergeCell ref="AJ32:AK32"/>
    <mergeCell ref="AL32:AM32"/>
    <mergeCell ref="AN32:AO32"/>
    <mergeCell ref="AP32:AQ32"/>
    <mergeCell ref="AH32:AI32"/>
    <mergeCell ref="V31:AG31"/>
    <mergeCell ref="AH31:AS31"/>
    <mergeCell ref="H32:I32"/>
    <mergeCell ref="J32:K32"/>
    <mergeCell ref="L32:M32"/>
    <mergeCell ref="N32:O32"/>
    <mergeCell ref="P32:Q32"/>
    <mergeCell ref="R32:S32"/>
    <mergeCell ref="T32:U32"/>
    <mergeCell ref="V32:W32"/>
    <mergeCell ref="H31:U31"/>
    <mergeCell ref="X32:Y32"/>
    <mergeCell ref="Z32:AA32"/>
    <mergeCell ref="AB32:AC32"/>
    <mergeCell ref="AD32:AE32"/>
    <mergeCell ref="B8:D8"/>
    <mergeCell ref="B9:D9"/>
    <mergeCell ref="A15:D15"/>
    <mergeCell ref="A17:D17"/>
    <mergeCell ref="A19:D19"/>
    <mergeCell ref="B7:D7"/>
    <mergeCell ref="A1:F1"/>
    <mergeCell ref="C2:E2"/>
    <mergeCell ref="C3:E3"/>
    <mergeCell ref="B5:D5"/>
    <mergeCell ref="B6:D6"/>
  </mergeCells>
  <hyperlinks>
    <hyperlink ref="B6" r:id="rId1" xr:uid="{6E975B9E-073E-406E-A568-0EC6EF3A641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5DSM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DO PRADO SANTOS</cp:lastModifiedBy>
  <dcterms:modified xsi:type="dcterms:W3CDTF">2025-09-19T00:28:19Z</dcterms:modified>
</cp:coreProperties>
</file>