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Volumes/Data/workspace/GenSICS/src/main/resources/"/>
    </mc:Choice>
  </mc:AlternateContent>
  <bookViews>
    <workbookView xWindow="0" yWindow="460" windowWidth="25600" windowHeight="14840" tabRatio="828"/>
  </bookViews>
  <sheets>
    <sheet name="IDENTIFIANT" sheetId="1" r:id="rId1"/>
    <sheet name="DIMF_2000_ACTIF_DEV" sheetId="2" r:id="rId2"/>
    <sheet name="DIMF_2000_PASSIF_DEV" sheetId="3" r:id="rId3"/>
    <sheet name="DIMF_2000_HORS_BILAN_DEV" sheetId="4" r:id="rId4"/>
    <sheet name="DIMF_2080_CHARGE_DEV" sheetId="5" r:id="rId5"/>
    <sheet name="DIMF_2080_PRODUITS_DEV" sheetId="6" r:id="rId6"/>
    <sheet name="DIMF_2005" sheetId="7" r:id="rId7"/>
    <sheet name="DIMF_2006" sheetId="8" r:id="rId8"/>
    <sheet name="DIMF_2007" sheetId="9" r:id="rId9"/>
    <sheet name="DIMF_2008" sheetId="10" r:id="rId10"/>
    <sheet name="DIMF_2009" sheetId="11" r:id="rId11"/>
    <sheet name="DIMF_2010" sheetId="12" r:id="rId12"/>
    <sheet name="DIMF_2011" sheetId="13" r:id="rId13"/>
    <sheet name="DIMF_2011-1" sheetId="14" r:id="rId14"/>
    <sheet name="DIMF_2012" sheetId="15" r:id="rId15"/>
    <sheet name="DIMF_2013" sheetId="16" r:id="rId16"/>
    <sheet name="DIMF_2014" sheetId="17" r:id="rId17"/>
    <sheet name="DIMF_2015" sheetId="18" r:id="rId18"/>
    <sheet name="DIMF_2016" sheetId="19" r:id="rId19"/>
    <sheet name="DIMF_2018" sheetId="20" r:id="rId20"/>
    <sheet name="DIMF_2900_ACTIF" sheetId="21" r:id="rId21"/>
    <sheet name="DIMF_2900_PASSIF" sheetId="22" r:id="rId22"/>
    <sheet name="DIMF_2900_HORS_BILAN" sheetId="23" r:id="rId23"/>
    <sheet name="DIMF_2980_CHARGES" sheetId="24" r:id="rId24"/>
    <sheet name="DIMF_2980_PRODUITS" sheetId="25" r:id="rId25"/>
    <sheet name="ANNEXES_AU_RAPPORT_ANNUEL" sheetId="26" r:id="rId2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6" l="1"/>
  <c r="G7" i="26"/>
  <c r="G13" i="26"/>
  <c r="G26" i="26"/>
  <c r="G29" i="26"/>
  <c r="G25" i="26"/>
  <c r="G42" i="26"/>
  <c r="G46" i="26"/>
  <c r="G47" i="26"/>
  <c r="G56" i="26"/>
  <c r="G84" i="26"/>
  <c r="G83" i="26"/>
  <c r="G94" i="26"/>
  <c r="G97" i="26"/>
  <c r="G100" i="26"/>
  <c r="G106" i="26"/>
  <c r="G105" i="26"/>
  <c r="D125" i="26"/>
  <c r="D126" i="26"/>
  <c r="D127" i="26"/>
  <c r="D128" i="26"/>
  <c r="D129" i="26"/>
  <c r="D130" i="26"/>
  <c r="D131" i="26"/>
  <c r="G139" i="26"/>
  <c r="G138" i="26"/>
  <c r="G151" i="26"/>
  <c r="G150" i="26"/>
  <c r="G155" i="26"/>
  <c r="G171" i="26"/>
  <c r="G170" i="26"/>
  <c r="G181" i="26"/>
  <c r="G180" i="26"/>
  <c r="G258" i="26"/>
  <c r="G264" i="26"/>
  <c r="G270" i="26"/>
  <c r="C4" i="2"/>
  <c r="C7" i="2"/>
  <c r="C11" i="2"/>
  <c r="C15" i="2"/>
  <c r="C3" i="2"/>
  <c r="D4" i="2"/>
  <c r="D7" i="2"/>
  <c r="D11" i="2"/>
  <c r="D15" i="2"/>
  <c r="D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26" i="2"/>
  <c r="C20" i="2"/>
  <c r="D26" i="2"/>
  <c r="D20" i="2"/>
  <c r="E20" i="2"/>
  <c r="E21" i="2"/>
  <c r="E22" i="2"/>
  <c r="E23" i="2"/>
  <c r="E24" i="2"/>
  <c r="E25" i="2"/>
  <c r="E26" i="2"/>
  <c r="E27" i="2"/>
  <c r="E28" i="2"/>
  <c r="E29" i="2"/>
  <c r="E30" i="2"/>
  <c r="C33" i="2"/>
  <c r="C42" i="2"/>
  <c r="C31" i="2"/>
  <c r="D33" i="2"/>
  <c r="D42" i="2"/>
  <c r="D31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C49" i="2"/>
  <c r="C54" i="2"/>
  <c r="C57" i="2"/>
  <c r="C60" i="2"/>
  <c r="C63" i="2"/>
  <c r="C66" i="2"/>
  <c r="C71" i="2"/>
  <c r="C48" i="2"/>
  <c r="D49" i="2"/>
  <c r="D54" i="2"/>
  <c r="D57" i="2"/>
  <c r="D60" i="2"/>
  <c r="D63" i="2"/>
  <c r="D66" i="2"/>
  <c r="D71" i="2"/>
  <c r="D48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C75" i="2"/>
  <c r="D75" i="2"/>
  <c r="E75" i="2"/>
  <c r="E76" i="2"/>
  <c r="E77" i="2"/>
  <c r="E78" i="2"/>
  <c r="C79" i="2"/>
  <c r="D79" i="2"/>
  <c r="E79" i="2"/>
  <c r="C3" i="4"/>
  <c r="C8" i="4"/>
  <c r="C18" i="4"/>
  <c r="C14" i="4"/>
  <c r="C13" i="4"/>
  <c r="C23" i="4"/>
  <c r="C28" i="4"/>
  <c r="C31" i="4"/>
  <c r="C22" i="4"/>
  <c r="C41" i="4"/>
  <c r="C44" i="4"/>
  <c r="C5" i="3"/>
  <c r="C9" i="3"/>
  <c r="C3" i="3"/>
  <c r="C15" i="3"/>
  <c r="C27" i="3"/>
  <c r="C24" i="3"/>
  <c r="C32" i="3"/>
  <c r="C36" i="3"/>
  <c r="C43" i="3"/>
  <c r="C47" i="3"/>
  <c r="C54" i="3"/>
  <c r="C59" i="3"/>
  <c r="C65" i="3"/>
  <c r="C34" i="3"/>
  <c r="C68" i="3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D16" i="7"/>
  <c r="D17" i="7"/>
  <c r="D18" i="7"/>
  <c r="D19" i="7"/>
  <c r="D20" i="7"/>
  <c r="F4" i="8"/>
  <c r="F5" i="8"/>
  <c r="F6" i="8"/>
  <c r="F7" i="8"/>
  <c r="F8" i="8"/>
  <c r="F9" i="8"/>
  <c r="D10" i="8"/>
  <c r="E10" i="8"/>
  <c r="F10" i="8"/>
  <c r="C11" i="9"/>
  <c r="E11" i="9"/>
  <c r="C13" i="10"/>
  <c r="I4" i="11"/>
  <c r="I5" i="11"/>
  <c r="I6" i="11"/>
  <c r="I7" i="11"/>
  <c r="C8" i="11"/>
  <c r="D8" i="11"/>
  <c r="E8" i="11"/>
  <c r="F8" i="11"/>
  <c r="G8" i="11"/>
  <c r="H8" i="11"/>
  <c r="I8" i="11"/>
  <c r="I9" i="11"/>
  <c r="I10" i="11"/>
  <c r="C11" i="11"/>
  <c r="D11" i="11"/>
  <c r="E11" i="11"/>
  <c r="F11" i="11"/>
  <c r="G11" i="11"/>
  <c r="H11" i="11"/>
  <c r="I11" i="11"/>
  <c r="E4" i="12"/>
  <c r="G4" i="12"/>
  <c r="E6" i="12"/>
  <c r="G6" i="12"/>
  <c r="E8" i="12"/>
  <c r="G8" i="12"/>
  <c r="C10" i="12"/>
  <c r="D10" i="12"/>
  <c r="E10" i="12"/>
  <c r="F10" i="12"/>
  <c r="G10" i="12"/>
  <c r="C5" i="14"/>
  <c r="D13" i="15"/>
  <c r="E13" i="15"/>
  <c r="F13" i="15"/>
  <c r="C18" i="16"/>
  <c r="F4" i="17"/>
  <c r="F5" i="17"/>
  <c r="F6" i="17"/>
  <c r="F7" i="17"/>
  <c r="C8" i="17"/>
  <c r="D8" i="17"/>
  <c r="E8" i="17"/>
  <c r="F8" i="17"/>
  <c r="C4" i="18"/>
  <c r="C5" i="18"/>
  <c r="C3" i="18"/>
  <c r="D4" i="18"/>
  <c r="D5" i="18"/>
  <c r="D3" i="18"/>
  <c r="E3" i="18"/>
  <c r="E4" i="18"/>
  <c r="E5" i="18"/>
  <c r="C6" i="18"/>
  <c r="D6" i="18"/>
  <c r="E6" i="18"/>
  <c r="C7" i="18"/>
  <c r="D7" i="18"/>
  <c r="E7" i="18"/>
  <c r="C8" i="18"/>
  <c r="D8" i="18"/>
  <c r="E8" i="18"/>
  <c r="C9" i="18"/>
  <c r="D9" i="18"/>
  <c r="E9" i="18"/>
  <c r="C10" i="18"/>
  <c r="D10" i="18"/>
  <c r="E10" i="18"/>
  <c r="C11" i="18"/>
  <c r="D11" i="18"/>
  <c r="E11" i="18"/>
  <c r="E12" i="18"/>
  <c r="E13" i="18"/>
  <c r="E14" i="18"/>
  <c r="E15" i="18"/>
  <c r="C16" i="18"/>
  <c r="D16" i="18"/>
  <c r="E16" i="18"/>
  <c r="C17" i="18"/>
  <c r="D17" i="18"/>
  <c r="E17" i="18"/>
  <c r="C18" i="18"/>
  <c r="D18" i="18"/>
  <c r="E18" i="18"/>
  <c r="E19" i="18"/>
  <c r="E20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G23" i="20"/>
  <c r="H23" i="20"/>
  <c r="I23" i="20"/>
  <c r="C4" i="5"/>
  <c r="C13" i="5"/>
  <c r="C17" i="5"/>
  <c r="C20" i="5"/>
  <c r="C3" i="5"/>
  <c r="C24" i="5"/>
  <c r="C23" i="5"/>
  <c r="C4" i="6"/>
  <c r="C13" i="6"/>
  <c r="C17" i="6"/>
  <c r="C20" i="6"/>
  <c r="C3" i="6"/>
  <c r="C24" i="6"/>
  <c r="C28" i="6"/>
  <c r="C23" i="6"/>
  <c r="C32" i="6"/>
  <c r="C34" i="5"/>
  <c r="C33" i="5"/>
  <c r="C35" i="5"/>
  <c r="C39" i="5"/>
  <c r="C43" i="5"/>
  <c r="C48" i="5"/>
  <c r="C53" i="5"/>
  <c r="C42" i="5"/>
  <c r="C59" i="5"/>
  <c r="C62" i="5"/>
  <c r="C69" i="5"/>
  <c r="C72" i="5"/>
  <c r="C80" i="5"/>
  <c r="C85" i="5"/>
  <c r="C91" i="5"/>
  <c r="C89" i="5"/>
  <c r="C98" i="5"/>
  <c r="C107" i="5"/>
  <c r="C121" i="5"/>
  <c r="C124" i="5"/>
  <c r="C117" i="5"/>
  <c r="C97" i="5"/>
  <c r="C84" i="5"/>
  <c r="C129" i="5"/>
  <c r="C137" i="5"/>
  <c r="C136" i="5"/>
  <c r="C150" i="5"/>
  <c r="C31" i="6"/>
  <c r="C33" i="6"/>
  <c r="C38" i="6"/>
  <c r="C43" i="6"/>
  <c r="C48" i="6"/>
  <c r="C53" i="6"/>
  <c r="C42" i="6"/>
  <c r="C58" i="6"/>
  <c r="C61" i="6"/>
  <c r="C69" i="6"/>
  <c r="C72" i="6"/>
  <c r="C80" i="6"/>
  <c r="C88" i="6"/>
  <c r="C92" i="6"/>
  <c r="C85" i="6"/>
  <c r="C97" i="6"/>
  <c r="C84" i="6"/>
  <c r="C102" i="6"/>
  <c r="C106" i="6"/>
  <c r="C105" i="6"/>
  <c r="C117" i="6"/>
  <c r="C23" i="21"/>
  <c r="C30" i="22"/>
  <c r="C27" i="24"/>
  <c r="C30" i="25"/>
</calcChain>
</file>

<file path=xl/sharedStrings.xml><?xml version="1.0" encoding="utf-8"?>
<sst xmlns="http://schemas.openxmlformats.org/spreadsheetml/2006/main" count="1915" uniqueCount="1672">
  <si>
    <t>LIBELLE</t>
  </si>
  <si>
    <t>DONNEES À REMPLIR</t>
  </si>
  <si>
    <t>NOM SFD</t>
  </si>
  <si>
    <t>NUMÉRO D'AGRÉMENT</t>
  </si>
  <si>
    <t>ANNÉE</t>
  </si>
  <si>
    <t>TRIMESTRE</t>
  </si>
  <si>
    <t>MOIS</t>
  </si>
  <si>
    <t>VERSION</t>
  </si>
  <si>
    <t>BILAN ACTIF VERSION DÉVELOPPÉE</t>
  </si>
  <si>
    <t>CODE POSTE</t>
  </si>
  <si>
    <t>ACTIF</t>
  </si>
  <si>
    <t>BRUT</t>
  </si>
  <si>
    <t>AMORT/PROV</t>
  </si>
  <si>
    <t>Net</t>
  </si>
  <si>
    <t>A01</t>
  </si>
  <si>
    <t>OPERATIONS DE TRESORERIE ET AVEC LES INSTITUTIONS FINANCIERES</t>
  </si>
  <si>
    <t>A10</t>
  </si>
  <si>
    <t>Valeur en caisse</t>
  </si>
  <si>
    <t>A11</t>
  </si>
  <si>
    <t>Billets et monnaies</t>
  </si>
  <si>
    <t>A12</t>
  </si>
  <si>
    <t>Comptes ordinaires débiteurs</t>
  </si>
  <si>
    <t>A2A</t>
  </si>
  <si>
    <t>Autres comptes de dépôts débiteurs</t>
  </si>
  <si>
    <t>A2H</t>
  </si>
  <si>
    <t>Dépôts à terme constitués</t>
  </si>
  <si>
    <t>A2I</t>
  </si>
  <si>
    <t>Dépôts de garantie constitués</t>
  </si>
  <si>
    <t>A2J</t>
  </si>
  <si>
    <t xml:space="preserve">Autres dépôts constitués  </t>
  </si>
  <si>
    <t>A3A</t>
  </si>
  <si>
    <t>Comptes de prêts</t>
  </si>
  <si>
    <t>A3B</t>
  </si>
  <si>
    <t>Prêts à moins d'un an</t>
  </si>
  <si>
    <t>A3C</t>
  </si>
  <si>
    <t>Prêts à terme</t>
  </si>
  <si>
    <t>A60</t>
  </si>
  <si>
    <t>Créances rattachées</t>
  </si>
  <si>
    <t>A70</t>
  </si>
  <si>
    <t>Prêts en souffrance prêts immobilisés</t>
  </si>
  <si>
    <t>Z01</t>
  </si>
  <si>
    <t>Prêts immobilisés</t>
  </si>
  <si>
    <t>A71</t>
  </si>
  <si>
    <t>Prêts en souffrance de 6 mois au plus</t>
  </si>
  <si>
    <t>A72</t>
  </si>
  <si>
    <t>Prêts en souffrance de plus de 6 mois à 12 mois au plus</t>
  </si>
  <si>
    <t>A73</t>
  </si>
  <si>
    <t>Prêts en souffrance de plus de 12 mois à 24 mois au plus</t>
  </si>
  <si>
    <t>B01</t>
  </si>
  <si>
    <t>OPERATIONS AVEC LES MEMBRES, BENEFICIAIRES OU CLIENTS</t>
  </si>
  <si>
    <t>B2D</t>
  </si>
  <si>
    <t>Crédits à court terme</t>
  </si>
  <si>
    <t>B2N</t>
  </si>
  <si>
    <t>Comptes ordinaires</t>
  </si>
  <si>
    <t>B30</t>
  </si>
  <si>
    <t>Crédits à moyen terme</t>
  </si>
  <si>
    <t>B40</t>
  </si>
  <si>
    <t>Crédits à long terme</t>
  </si>
  <si>
    <t>B65</t>
  </si>
  <si>
    <t>B70</t>
  </si>
  <si>
    <t>Crédits en souffrance</t>
  </si>
  <si>
    <t>Z02</t>
  </si>
  <si>
    <t>Crédits immobilisés</t>
  </si>
  <si>
    <t>B71</t>
  </si>
  <si>
    <t>Crédits en souffrance de 6 mois au plus</t>
  </si>
  <si>
    <t>B72</t>
  </si>
  <si>
    <t>Crédits en souffrance de plus de 6 mois à 12 mois au plus</t>
  </si>
  <si>
    <t>B73</t>
  </si>
  <si>
    <t>Crédits en souffrance de plus de 12 mois a 24 mois au plus</t>
  </si>
  <si>
    <t>C01</t>
  </si>
  <si>
    <t>OPERATIONS SUR TITRES ET OPERATIONS DIVERSES</t>
  </si>
  <si>
    <t>C10</t>
  </si>
  <si>
    <t>Titres de placement</t>
  </si>
  <si>
    <t>C30</t>
  </si>
  <si>
    <t>Comptes de stocks</t>
  </si>
  <si>
    <t>C31</t>
  </si>
  <si>
    <t>Stocks de meubles</t>
  </si>
  <si>
    <t>C32</t>
  </si>
  <si>
    <t>Stocks de marchandises</t>
  </si>
  <si>
    <t>C33</t>
  </si>
  <si>
    <t>Stocks de fournitures</t>
  </si>
  <si>
    <t>C34</t>
  </si>
  <si>
    <t>Autres stocks et assimilés</t>
  </si>
  <si>
    <t>C40</t>
  </si>
  <si>
    <t>Débiteurs divers</t>
  </si>
  <si>
    <t>C55</t>
  </si>
  <si>
    <t>C56</t>
  </si>
  <si>
    <t>Valeur à l'encaissement avec crédit immédiat</t>
  </si>
  <si>
    <t>C59</t>
  </si>
  <si>
    <t>Valeur à rejeter</t>
  </si>
  <si>
    <t>C6A</t>
  </si>
  <si>
    <t>Comptes d'ordre et divers</t>
  </si>
  <si>
    <t>C6B</t>
  </si>
  <si>
    <t>Comptes de liaison</t>
  </si>
  <si>
    <t>C6C</t>
  </si>
  <si>
    <t>Comptes de différence de conversion</t>
  </si>
  <si>
    <t>C6G</t>
  </si>
  <si>
    <t>Comptes de régularisation actif</t>
  </si>
  <si>
    <t>C6Q</t>
  </si>
  <si>
    <t>Comptes transitoires</t>
  </si>
  <si>
    <t>C6R</t>
  </si>
  <si>
    <t>Comptes d'attente actif</t>
  </si>
  <si>
    <t>D01</t>
  </si>
  <si>
    <t>VALEURS IMMOBILISEES</t>
  </si>
  <si>
    <t>D1A</t>
  </si>
  <si>
    <t>Immobilisations financières</t>
  </si>
  <si>
    <t>D10</t>
  </si>
  <si>
    <t>Prêts et  titres subordonnés</t>
  </si>
  <si>
    <t>D1E</t>
  </si>
  <si>
    <t>Titres de participation</t>
  </si>
  <si>
    <t>D1L</t>
  </si>
  <si>
    <t>Titres d'investissement</t>
  </si>
  <si>
    <t>D1S</t>
  </si>
  <si>
    <t>Dépôts et cautionnements</t>
  </si>
  <si>
    <t>D23</t>
  </si>
  <si>
    <t>Immobilisations en cours</t>
  </si>
  <si>
    <t>D24</t>
  </si>
  <si>
    <t>Incorporelles</t>
  </si>
  <si>
    <t>D25</t>
  </si>
  <si>
    <t>Corporelles</t>
  </si>
  <si>
    <t>D30</t>
  </si>
  <si>
    <t xml:space="preserve">Immobilisations d'exploitation </t>
  </si>
  <si>
    <t>D31</t>
  </si>
  <si>
    <t>D36</t>
  </si>
  <si>
    <t>D40</t>
  </si>
  <si>
    <t>Immobilisations hors exploitation</t>
  </si>
  <si>
    <t>D41</t>
  </si>
  <si>
    <t>D45</t>
  </si>
  <si>
    <t>Z03</t>
  </si>
  <si>
    <t>Immobilisations acquises par réalisation de garantie</t>
  </si>
  <si>
    <t>D46</t>
  </si>
  <si>
    <t>D47</t>
  </si>
  <si>
    <t>D50</t>
  </si>
  <si>
    <t>Crédits bail et opérations assimilées</t>
  </si>
  <si>
    <t>D51</t>
  </si>
  <si>
    <t>Crédits bail</t>
  </si>
  <si>
    <t>D52</t>
  </si>
  <si>
    <t>L.O.A.</t>
  </si>
  <si>
    <t>D53</t>
  </si>
  <si>
    <t>Location vente</t>
  </si>
  <si>
    <t>D60</t>
  </si>
  <si>
    <t>D70</t>
  </si>
  <si>
    <t>Créances en souffrance</t>
  </si>
  <si>
    <t>D71</t>
  </si>
  <si>
    <t>Créances en souffrance de 6 mois au plus</t>
  </si>
  <si>
    <t>D72</t>
  </si>
  <si>
    <t>Créances en souffrance de plus de 6 mois à 12 mois au plus</t>
  </si>
  <si>
    <t>D73</t>
  </si>
  <si>
    <t>Créances en souffrance de plus de 12 mois à 24 mois au plus</t>
  </si>
  <si>
    <t>E01</t>
  </si>
  <si>
    <t>ACTIONNAIRES ASSOCIES OU MEMBRES</t>
  </si>
  <si>
    <t>E02</t>
  </si>
  <si>
    <t>Actionnaires, associés ou membres, capital non appelé</t>
  </si>
  <si>
    <t>E03</t>
  </si>
  <si>
    <t>Actionnaires, associés ou membres, capital appelé non versé</t>
  </si>
  <si>
    <t>E05</t>
  </si>
  <si>
    <t>EXCEDENT DE CHARGES SUR LES PRODUITS</t>
  </si>
  <si>
    <t>E90</t>
  </si>
  <si>
    <t>TOTAL ACTIF</t>
  </si>
  <si>
    <t>BILAN PASSIF VERSION DÉVELOPPÉE</t>
  </si>
  <si>
    <t xml:space="preserve"> PASSIF</t>
  </si>
  <si>
    <t>NET</t>
  </si>
  <si>
    <t xml:space="preserve"> F01</t>
  </si>
  <si>
    <t xml:space="preserve"> F1A</t>
  </si>
  <si>
    <t>Comptes ordinaires créditeurs</t>
  </si>
  <si>
    <t xml:space="preserve"> F2A</t>
  </si>
  <si>
    <t>Autres comptes de dépôts créditeurs</t>
  </si>
  <si>
    <t xml:space="preserve"> F2B</t>
  </si>
  <si>
    <t>Dépôts à terme reçus</t>
  </si>
  <si>
    <t xml:space="preserve"> F2C</t>
  </si>
  <si>
    <t xml:space="preserve">Dépôts de garantie reçus </t>
  </si>
  <si>
    <t xml:space="preserve"> F2D</t>
  </si>
  <si>
    <t>Autres dépôts reçus</t>
  </si>
  <si>
    <t xml:space="preserve"> F3A</t>
  </si>
  <si>
    <t>Comptes d'emprunts</t>
  </si>
  <si>
    <t xml:space="preserve"> F3E</t>
  </si>
  <si>
    <t xml:space="preserve">Emprunts à moins d'un an </t>
  </si>
  <si>
    <t xml:space="preserve"> F3F</t>
  </si>
  <si>
    <t>Emprunts à termes</t>
  </si>
  <si>
    <t xml:space="preserve"> F50</t>
  </si>
  <si>
    <t xml:space="preserve">Autres sommes dues aux institutions financières </t>
  </si>
  <si>
    <t xml:space="preserve"> F55</t>
  </si>
  <si>
    <t>Ressources affectées</t>
  </si>
  <si>
    <t xml:space="preserve"> F60</t>
  </si>
  <si>
    <t>Dettes rattachées</t>
  </si>
  <si>
    <t>G01</t>
  </si>
  <si>
    <t>G10</t>
  </si>
  <si>
    <t>G15</t>
  </si>
  <si>
    <t>G2A</t>
  </si>
  <si>
    <t>Comptes d'épargne à régime spécial</t>
  </si>
  <si>
    <t>G30</t>
  </si>
  <si>
    <t>Autres dépôts de garantie reçus</t>
  </si>
  <si>
    <t>G35</t>
  </si>
  <si>
    <t>G60</t>
  </si>
  <si>
    <t xml:space="preserve">Emprunts  </t>
  </si>
  <si>
    <t>G70</t>
  </si>
  <si>
    <t>Autres sommes dues</t>
  </si>
  <si>
    <t>G90</t>
  </si>
  <si>
    <t>H01</t>
  </si>
  <si>
    <t>H10</t>
  </si>
  <si>
    <t>Versements restant à effectuer</t>
  </si>
  <si>
    <t>H40</t>
  </si>
  <si>
    <t>Créditeurs divers</t>
  </si>
  <si>
    <t>H6A</t>
  </si>
  <si>
    <t>H6B</t>
  </si>
  <si>
    <t>Compte de liaison</t>
  </si>
  <si>
    <t>H6C</t>
  </si>
  <si>
    <t>Comptes de différences de conversion</t>
  </si>
  <si>
    <t>H6G</t>
  </si>
  <si>
    <t>Comptes de régularisation-passif</t>
  </si>
  <si>
    <t>H6P</t>
  </si>
  <si>
    <t xml:space="preserve"> K01</t>
  </si>
  <si>
    <t>VERSEMENTS RESTANT A EFFECTUER SUR IMMOBILISATIONS FINANCIERES</t>
  </si>
  <si>
    <t xml:space="preserve"> K20</t>
  </si>
  <si>
    <t xml:space="preserve"> L01</t>
  </si>
  <si>
    <t>PROVISIONS, FONDS PROPRES ET ASSIMILES</t>
  </si>
  <si>
    <t xml:space="preserve"> L10</t>
  </si>
  <si>
    <t>Subventions d'investissement</t>
  </si>
  <si>
    <t xml:space="preserve"> L20</t>
  </si>
  <si>
    <t>Fonds affectés</t>
  </si>
  <si>
    <t xml:space="preserve"> L21</t>
  </si>
  <si>
    <t>Fonds de garantie</t>
  </si>
  <si>
    <t xml:space="preserve"> L22</t>
  </si>
  <si>
    <t>Fonds d'assurance</t>
  </si>
  <si>
    <t xml:space="preserve"> L23</t>
  </si>
  <si>
    <t>Fonds de bonification</t>
  </si>
  <si>
    <t xml:space="preserve"> L24</t>
  </si>
  <si>
    <t>Fonds de sécurité</t>
  </si>
  <si>
    <t xml:space="preserve"> L25</t>
  </si>
  <si>
    <t>Autres fonds affectés</t>
  </si>
  <si>
    <t xml:space="preserve"> L27</t>
  </si>
  <si>
    <t>Fonds de crédit</t>
  </si>
  <si>
    <t xml:space="preserve"> L30</t>
  </si>
  <si>
    <t>Provisions pour risques et charges</t>
  </si>
  <si>
    <t xml:space="preserve"> L31</t>
  </si>
  <si>
    <t>Provisions pour charges de retraite</t>
  </si>
  <si>
    <t xml:space="preserve"> L32</t>
  </si>
  <si>
    <t>Provisions pour risque d'exécution des engagements par signature</t>
  </si>
  <si>
    <t xml:space="preserve"> L33</t>
  </si>
  <si>
    <t>Autres provisions pour risques et charges</t>
  </si>
  <si>
    <t xml:space="preserve"> L35</t>
  </si>
  <si>
    <t>Provisions réglementées</t>
  </si>
  <si>
    <t xml:space="preserve"> L36</t>
  </si>
  <si>
    <t>Provisions pour risques afférents aux opérations de crédits à moyen et long termes</t>
  </si>
  <si>
    <t xml:space="preserve"> L37</t>
  </si>
  <si>
    <t>Provision spéciale de réévaluation</t>
  </si>
  <si>
    <t xml:space="preserve"> L41</t>
  </si>
  <si>
    <t>Emprunts et titres émis subordonnés</t>
  </si>
  <si>
    <t xml:space="preserve"> L43</t>
  </si>
  <si>
    <t>Dettes rattachées aux emprunts et titres émis subordonnés</t>
  </si>
  <si>
    <t xml:space="preserve"> L45</t>
  </si>
  <si>
    <t>Fonds pour risques financiers généraux</t>
  </si>
  <si>
    <t xml:space="preserve"> L50</t>
  </si>
  <si>
    <t>Prime liées au capital</t>
  </si>
  <si>
    <t xml:space="preserve"> L55</t>
  </si>
  <si>
    <t>Réserves</t>
  </si>
  <si>
    <t xml:space="preserve"> L56</t>
  </si>
  <si>
    <t>Réserve générale</t>
  </si>
  <si>
    <t xml:space="preserve"> L57</t>
  </si>
  <si>
    <t>Réserves facultatives</t>
  </si>
  <si>
    <t xml:space="preserve"> L58</t>
  </si>
  <si>
    <t>Autres réserves</t>
  </si>
  <si>
    <t xml:space="preserve"> L59</t>
  </si>
  <si>
    <t xml:space="preserve">Écart de réévaluation des immobilisations </t>
  </si>
  <si>
    <t xml:space="preserve"> L60</t>
  </si>
  <si>
    <t>Capital</t>
  </si>
  <si>
    <t xml:space="preserve"> L61</t>
  </si>
  <si>
    <t>Capital appelé</t>
  </si>
  <si>
    <t xml:space="preserve"> L62</t>
  </si>
  <si>
    <t>Capital non appelé</t>
  </si>
  <si>
    <t xml:space="preserve"> L65</t>
  </si>
  <si>
    <t>Fonds de dotation</t>
  </si>
  <si>
    <t xml:space="preserve"> L70</t>
  </si>
  <si>
    <t>Report à nouveau (+ou-)</t>
  </si>
  <si>
    <t xml:space="preserve"> L75</t>
  </si>
  <si>
    <t>Excédent des produits sur les charges</t>
  </si>
  <si>
    <t xml:space="preserve"> L80</t>
  </si>
  <si>
    <t>Résultat de l'exercice (+ou-)</t>
  </si>
  <si>
    <t xml:space="preserve"> L81</t>
  </si>
  <si>
    <t>Excédent ou déficit en instance d'approbation</t>
  </si>
  <si>
    <t xml:space="preserve"> L82</t>
  </si>
  <si>
    <t>Excédent ou déficit de l'exercice</t>
  </si>
  <si>
    <t xml:space="preserve"> L90</t>
  </si>
  <si>
    <t>TOTAL PASSIF</t>
  </si>
  <si>
    <t>HORS BILAN VERSION DÉVELOPPÉE</t>
  </si>
  <si>
    <t>HORS BILAN</t>
  </si>
  <si>
    <t>Z11</t>
  </si>
  <si>
    <t>ENGAGEMENTS DE FINANCEMENT</t>
  </si>
  <si>
    <t xml:space="preserve">N1A </t>
  </si>
  <si>
    <t>ENGAGEMENTS DONNES EN FAVEUR DES INSTITUTIONS FINANCIERES</t>
  </si>
  <si>
    <t>N1H</t>
  </si>
  <si>
    <t>ENGAGEMENTS RECUS DES INSTITUTIONS FINANCIERES</t>
  </si>
  <si>
    <t>N1J</t>
  </si>
  <si>
    <t>ENGAGEMENTS DONNES EN FAVEUR DES MEMBRES, BENEFICIAIRES OU CLIENTS</t>
  </si>
  <si>
    <t>N1K</t>
  </si>
  <si>
    <t>ENGAGEMENTS RECUS DES MEMBRES, BENEFICIAIRES OU CLIENTS</t>
  </si>
  <si>
    <t>Z12</t>
  </si>
  <si>
    <t>ENGAGEMENTS DE GARANTIE</t>
  </si>
  <si>
    <t xml:space="preserve">N2A </t>
  </si>
  <si>
    <t>D'ordre des institutions financières</t>
  </si>
  <si>
    <t>N2H</t>
  </si>
  <si>
    <t>Reçus des institutions financières</t>
  </si>
  <si>
    <t xml:space="preserve">N2J </t>
  </si>
  <si>
    <t>D'ordre des membres, bénéficiaires ou clients</t>
  </si>
  <si>
    <t xml:space="preserve">N2M </t>
  </si>
  <si>
    <t>Reçus des membres, bénéficiaires ou clients</t>
  </si>
  <si>
    <t>Z13</t>
  </si>
  <si>
    <t>ENGAGEMENTS SUR TITRES</t>
  </si>
  <si>
    <t>N3A</t>
  </si>
  <si>
    <t>Titres à livrer</t>
  </si>
  <si>
    <t>N3B</t>
  </si>
  <si>
    <t>Intervention à l'émission</t>
  </si>
  <si>
    <t>N3C</t>
  </si>
  <si>
    <t>Marché gris</t>
  </si>
  <si>
    <t>N3D</t>
  </si>
  <si>
    <t>Autres titres à livrer</t>
  </si>
  <si>
    <t>N3E</t>
  </si>
  <si>
    <t>Titres à recevoir</t>
  </si>
  <si>
    <t>NRF</t>
  </si>
  <si>
    <t>NRG</t>
  </si>
  <si>
    <t>N3H</t>
  </si>
  <si>
    <t>Z14</t>
  </si>
  <si>
    <t>ENGAGEMENTS SUR OPERATIONS EN DEVISES</t>
  </si>
  <si>
    <t>Z15</t>
  </si>
  <si>
    <t xml:space="preserve">OPERATIONS DE CHANGE AU COMPTANT </t>
  </si>
  <si>
    <t>P1A</t>
  </si>
  <si>
    <t>Francs CFA achetés non encore reçus</t>
  </si>
  <si>
    <t>P1B</t>
  </si>
  <si>
    <t>Devises achetées non encore reçues</t>
  </si>
  <si>
    <t>P1C</t>
  </si>
  <si>
    <t>Francs CFA vendus non encore livrés</t>
  </si>
  <si>
    <t>P1D</t>
  </si>
  <si>
    <t>Devises vendues non encore livrées</t>
  </si>
  <si>
    <t>Z16</t>
  </si>
  <si>
    <t>PRETS OU EMPRUNTS EN DEVISES</t>
  </si>
  <si>
    <t>P1E</t>
  </si>
  <si>
    <t>Devises prêtées non encore livrées</t>
  </si>
  <si>
    <t>P1F</t>
  </si>
  <si>
    <t>Devises empruntées non encore reçues</t>
  </si>
  <si>
    <t>Z17</t>
  </si>
  <si>
    <t>OPERATIONS DE CHANGE A TERME</t>
  </si>
  <si>
    <t>P1G</t>
  </si>
  <si>
    <t>Opérations de change à terme francs CFA à recevoir contre devises à livrer</t>
  </si>
  <si>
    <t>P1H</t>
  </si>
  <si>
    <t>Opérations de change à terme devises à recevoir contre francs CFA à livrer</t>
  </si>
  <si>
    <t>P1J</t>
  </si>
  <si>
    <t>Opérations de change à terme devises à recevoir contre devises à livrer</t>
  </si>
  <si>
    <t>P1K</t>
  </si>
  <si>
    <t>Opérations de change à terme devises à livrer contre devises à recevoir</t>
  </si>
  <si>
    <t>P1L</t>
  </si>
  <si>
    <t>Report/déport non couru à recevoir</t>
  </si>
  <si>
    <t>P1M</t>
  </si>
  <si>
    <t>Report/déport non couru à payer</t>
  </si>
  <si>
    <t>P1R</t>
  </si>
  <si>
    <t>Intérêts non courus en devises couverts à recevoir</t>
  </si>
  <si>
    <t>P1S</t>
  </si>
  <si>
    <t>Intérêts non courus en devises couverts à payer</t>
  </si>
  <si>
    <t>P1V</t>
  </si>
  <si>
    <t>Ajustements devises hors bilan</t>
  </si>
  <si>
    <t>Z18</t>
  </si>
  <si>
    <t>AUTRES ENGAGEMENTS</t>
  </si>
  <si>
    <t>Q1A</t>
  </si>
  <si>
    <t>Engagements donnés</t>
  </si>
  <si>
    <t>Q1B</t>
  </si>
  <si>
    <t>Engagements reçus</t>
  </si>
  <si>
    <t>Z19</t>
  </si>
  <si>
    <t>OPERATIONS EFFECTUEES POUR LE COMPTE DE TIERS</t>
  </si>
  <si>
    <t>Q1C</t>
  </si>
  <si>
    <t>Valeurs à l'encaissement non disponibles</t>
  </si>
  <si>
    <t>Q1F</t>
  </si>
  <si>
    <t>Comptes exigibles après encaissements</t>
  </si>
  <si>
    <t>Q1J</t>
  </si>
  <si>
    <t>Comptes de suivi des engagements de financements consortiaux</t>
  </si>
  <si>
    <t>Q1K</t>
  </si>
  <si>
    <t>Comptes de suivi des engagements de garanties consortiaux</t>
  </si>
  <si>
    <t>Q1L</t>
  </si>
  <si>
    <t>Comptes de suivi des crédits consortiaux</t>
  </si>
  <si>
    <t>Q1M</t>
  </si>
  <si>
    <t>Crédits distribués pour le compte de tiers</t>
  </si>
  <si>
    <t>N90</t>
  </si>
  <si>
    <t>ENGAGEMENTS DOUTEUX</t>
  </si>
  <si>
    <t>CHARGES VERSION DÉVELOPPÉE</t>
  </si>
  <si>
    <t>CHARGES</t>
  </si>
  <si>
    <t xml:space="preserve">R08 </t>
  </si>
  <si>
    <t xml:space="preserve">CHARGES SUR OPERATIONS AVEC LES INSTITUTIONS FINANCIERES </t>
  </si>
  <si>
    <t>R1A</t>
  </si>
  <si>
    <t>Intérêts sur comptes ordinaires créditeurs</t>
  </si>
  <si>
    <t>R1B</t>
  </si>
  <si>
    <t>Organe financier</t>
  </si>
  <si>
    <t>R1C</t>
  </si>
  <si>
    <t xml:space="preserve">Caisse centrale </t>
  </si>
  <si>
    <t>R1D</t>
  </si>
  <si>
    <t>Trésor Public</t>
  </si>
  <si>
    <t>R1E</t>
  </si>
  <si>
    <t xml:space="preserve">CCP </t>
  </si>
  <si>
    <t>R1F</t>
  </si>
  <si>
    <t>Banques et correspondants</t>
  </si>
  <si>
    <t>R1H</t>
  </si>
  <si>
    <t>Établissements Financiers</t>
  </si>
  <si>
    <t>R1I</t>
  </si>
  <si>
    <t>SFD</t>
  </si>
  <si>
    <t>R1K</t>
  </si>
  <si>
    <t>Autres institutions financières</t>
  </si>
  <si>
    <t>R1L</t>
  </si>
  <si>
    <t>Intérêts sur autres comptes de dépôts créditeurs</t>
  </si>
  <si>
    <t>R1N</t>
  </si>
  <si>
    <t>R1P</t>
  </si>
  <si>
    <t>Dépôts de garantie reçus</t>
  </si>
  <si>
    <t>R1Q</t>
  </si>
  <si>
    <t>R2A</t>
  </si>
  <si>
    <t>Intérêts sur compte d'emprunts</t>
  </si>
  <si>
    <t>R2F</t>
  </si>
  <si>
    <t>Intérêts sur emprunts à mois d'un an</t>
  </si>
  <si>
    <t>R2G</t>
  </si>
  <si>
    <t xml:space="preserve">Intérêts sur emprunts à terme </t>
  </si>
  <si>
    <t>R2R</t>
  </si>
  <si>
    <t>Autres intérêts</t>
  </si>
  <si>
    <t>R2T</t>
  </si>
  <si>
    <t>Divers intérêts</t>
  </si>
  <si>
    <t>R2Z</t>
  </si>
  <si>
    <t>Commissions</t>
  </si>
  <si>
    <t>R3A</t>
  </si>
  <si>
    <t xml:space="preserve">CHARGES SUR OPERATIONS AVEC LES MEMBRES, BENEFICIARES OU CLIENTS </t>
  </si>
  <si>
    <t>R3C</t>
  </si>
  <si>
    <t xml:space="preserve">Intérêts sur comptes des membres, bénéficiaires ou clients </t>
  </si>
  <si>
    <t>R3D</t>
  </si>
  <si>
    <t>R3F</t>
  </si>
  <si>
    <t>Intérêts sur dépôts à terme reçus</t>
  </si>
  <si>
    <t>R3G</t>
  </si>
  <si>
    <t>Intérêts sur comptes d'épargne à régime spécial</t>
  </si>
  <si>
    <t>R3H</t>
  </si>
  <si>
    <t>Intérêts sur dépôts de garantie reçus</t>
  </si>
  <si>
    <t>R3J</t>
  </si>
  <si>
    <t>Intérêts sur autres dépôts reçus</t>
  </si>
  <si>
    <t>R3N</t>
  </si>
  <si>
    <t>Intérêts sur emprunts et autres sommes dues</t>
  </si>
  <si>
    <t>R3Q</t>
  </si>
  <si>
    <t>R3T</t>
  </si>
  <si>
    <t>Z21</t>
  </si>
  <si>
    <t>MARGE D'INTERET BENEFICIAIRE</t>
  </si>
  <si>
    <t>Z22</t>
  </si>
  <si>
    <t>TOTAL CHARGES D'INTERETS</t>
  </si>
  <si>
    <t>R4B</t>
  </si>
  <si>
    <t>CHARGES SUR OPERATIONS SUR TITRES ET SUR OPERATIONS DIVERSES</t>
  </si>
  <si>
    <t>R4C</t>
  </si>
  <si>
    <t>Charges et pertes sur titres de placement</t>
  </si>
  <si>
    <t>R4K</t>
  </si>
  <si>
    <t>Charges sur opérations diverses</t>
  </si>
  <si>
    <t>R4N</t>
  </si>
  <si>
    <t>R5B</t>
  </si>
  <si>
    <t>CHARGES SUR IMMOBILISATIONS FINANCIERES</t>
  </si>
  <si>
    <t>R5C</t>
  </si>
  <si>
    <t>Frais d'acquisition</t>
  </si>
  <si>
    <t>R5D</t>
  </si>
  <si>
    <t>Étalement de la Prime</t>
  </si>
  <si>
    <t>R5E</t>
  </si>
  <si>
    <t>CHARGES SUR CREDIT-BAIL ET OPERATIONS ASSIMILEES</t>
  </si>
  <si>
    <t>R5G</t>
  </si>
  <si>
    <t>Charges sur opérations de crédit-bail</t>
  </si>
  <si>
    <t>R5H</t>
  </si>
  <si>
    <t>Dotations aux amortissements</t>
  </si>
  <si>
    <t>R5J</t>
  </si>
  <si>
    <t>Dotations aux provisions</t>
  </si>
  <si>
    <t>R5K</t>
  </si>
  <si>
    <t>Moins-values de cession</t>
  </si>
  <si>
    <t>R5L</t>
  </si>
  <si>
    <t>Autres charges</t>
  </si>
  <si>
    <t>R5M</t>
  </si>
  <si>
    <t>Charges sur opérations de location avec option d'achat</t>
  </si>
  <si>
    <t>R5N</t>
  </si>
  <si>
    <t>R5P</t>
  </si>
  <si>
    <t>R5Q</t>
  </si>
  <si>
    <t>Moins-value de cession</t>
  </si>
  <si>
    <t>R5R</t>
  </si>
  <si>
    <t>R5S</t>
  </si>
  <si>
    <t>Charges sur opérations de location-vente</t>
  </si>
  <si>
    <t>R5T</t>
  </si>
  <si>
    <t>R5U</t>
  </si>
  <si>
    <t>R5V</t>
  </si>
  <si>
    <t>R5X</t>
  </si>
  <si>
    <t>R5Y</t>
  </si>
  <si>
    <t>Charges sur emprunt et titres subordonnés</t>
  </si>
  <si>
    <t>R6A</t>
  </si>
  <si>
    <t>CHARGES SUR OPERATIONS DE CHANGE</t>
  </si>
  <si>
    <t>R6B</t>
  </si>
  <si>
    <t>Pertes sur opérations de change</t>
  </si>
  <si>
    <t>R6C</t>
  </si>
  <si>
    <t>R6F</t>
  </si>
  <si>
    <t>CHARGES SUR OPERATIONS HORS BILAN</t>
  </si>
  <si>
    <t>R6K</t>
  </si>
  <si>
    <t>Charges sur engagements de financement reçus des institutions financières</t>
  </si>
  <si>
    <t>R6L</t>
  </si>
  <si>
    <t>Charges sur engagements de financements reçus des membres, clients ou bénéficiaires</t>
  </si>
  <si>
    <t>R6M</t>
  </si>
  <si>
    <t>Charges sur engagements de garanties reçus des institutions financières</t>
  </si>
  <si>
    <t>R6P</t>
  </si>
  <si>
    <t>Charges sur engagements de garanties reçus des membres, bénéficiaires ou clients</t>
  </si>
  <si>
    <t>R6S</t>
  </si>
  <si>
    <t xml:space="preserve">Charges sur engagements sur titres </t>
  </si>
  <si>
    <t>R6T</t>
  </si>
  <si>
    <t>Charges sur autres engagements reçus</t>
  </si>
  <si>
    <t>R6V</t>
  </si>
  <si>
    <t>CHARGES SUR PRESTATIONS DE SERVICES FINANCIERS</t>
  </si>
  <si>
    <t>R6W</t>
  </si>
  <si>
    <t>Charges sur les moyens de paiement</t>
  </si>
  <si>
    <t>R6X</t>
  </si>
  <si>
    <t>Autres charges sur prestations de services financiers</t>
  </si>
  <si>
    <t>R7A</t>
  </si>
  <si>
    <t>AUTRES CHARGES D'EXPLOITATION FINANCIERES</t>
  </si>
  <si>
    <t>R7B</t>
  </si>
  <si>
    <t xml:space="preserve">Moins-values sur cessions d'éléments d'actifs </t>
  </si>
  <si>
    <t>R7C</t>
  </si>
  <si>
    <t>Transferts de produits d'exploitation financière</t>
  </si>
  <si>
    <t>R7D</t>
  </si>
  <si>
    <t>Diverses charges d'exploitation financière</t>
  </si>
  <si>
    <t>Z23</t>
  </si>
  <si>
    <t>AUTRES PRODUITS FINANCIERS NETS</t>
  </si>
  <si>
    <t>Z24</t>
  </si>
  <si>
    <t>AUTRES CHARGES FINANCIERES NETTES</t>
  </si>
  <si>
    <t>Z25</t>
  </si>
  <si>
    <t>Z26</t>
  </si>
  <si>
    <t>PRODUITS FINANCIERS NET</t>
  </si>
  <si>
    <t>Z27</t>
  </si>
  <si>
    <t>ACHATS ET VARIATIONS DE STOCKS</t>
  </si>
  <si>
    <t>R8G</t>
  </si>
  <si>
    <t>Achats de marchandises</t>
  </si>
  <si>
    <t>R8J</t>
  </si>
  <si>
    <t>Stocks vendus</t>
  </si>
  <si>
    <t>R8L</t>
  </si>
  <si>
    <t>Variations de stocks de marchandises</t>
  </si>
  <si>
    <t>Z28</t>
  </si>
  <si>
    <t>CHARGES GENERALES D'EXPLOITATION</t>
  </si>
  <si>
    <t>S02</t>
  </si>
  <si>
    <t>FRAIS DE PERSONNEL</t>
  </si>
  <si>
    <t>S03</t>
  </si>
  <si>
    <t>Salaires et traitements</t>
  </si>
  <si>
    <t>S04</t>
  </si>
  <si>
    <t>Charges sociales</t>
  </si>
  <si>
    <t>S05</t>
  </si>
  <si>
    <t>Rémunérations versées aux stagiaires</t>
  </si>
  <si>
    <t>S1A</t>
  </si>
  <si>
    <t xml:space="preserve">IMPOTS ET TAXES </t>
  </si>
  <si>
    <t>S1B</t>
  </si>
  <si>
    <t>Autres impôts, taxes et versements assimilés sur rémunérations</t>
  </si>
  <si>
    <t>S1C</t>
  </si>
  <si>
    <t>Autres impôts, taxes et prélèvements assimilés versés à l'administration des impôts</t>
  </si>
  <si>
    <t>S1D</t>
  </si>
  <si>
    <t>Impôts directs</t>
  </si>
  <si>
    <t>S1G</t>
  </si>
  <si>
    <t>Impôts indirects</t>
  </si>
  <si>
    <t>S1H</t>
  </si>
  <si>
    <t>Droits d'enregistrement et de timbre</t>
  </si>
  <si>
    <t>S1J</t>
  </si>
  <si>
    <t>Impôts et taxes divers</t>
  </si>
  <si>
    <t>S1K</t>
  </si>
  <si>
    <t>Autres impôts, taxes et prélèvements assimilés versés aux autres organismes</t>
  </si>
  <si>
    <t>S2A</t>
  </si>
  <si>
    <t>AUTRES CHARGES EXTERNES ET CHARGES DIVERSES D'EXPLOITATION</t>
  </si>
  <si>
    <t>S2B</t>
  </si>
  <si>
    <t>services extérieurs</t>
  </si>
  <si>
    <t>S2C</t>
  </si>
  <si>
    <t>Redevance de crédit-bail</t>
  </si>
  <si>
    <t>S2D</t>
  </si>
  <si>
    <t>Loyers</t>
  </si>
  <si>
    <t>S2F</t>
  </si>
  <si>
    <t>Charges locatives et de Co-propriété</t>
  </si>
  <si>
    <t>S2H</t>
  </si>
  <si>
    <t>Entretien et réparations</t>
  </si>
  <si>
    <t>S2J</t>
  </si>
  <si>
    <t>Primes d'assurance</t>
  </si>
  <si>
    <t>S2K</t>
  </si>
  <si>
    <t>Études et recherches</t>
  </si>
  <si>
    <t>S2M</t>
  </si>
  <si>
    <t>Frais de formation de personnel</t>
  </si>
  <si>
    <t>S2L</t>
  </si>
  <si>
    <t>Divers</t>
  </si>
  <si>
    <t>S3A</t>
  </si>
  <si>
    <t>Autres services extérieurs</t>
  </si>
  <si>
    <t>S3B</t>
  </si>
  <si>
    <t>Personnel extérieur à l'institution</t>
  </si>
  <si>
    <t>S3C</t>
  </si>
  <si>
    <t>Rémunérations d'intermédiaires et honoraires</t>
  </si>
  <si>
    <t>S3E</t>
  </si>
  <si>
    <t>Publicité, publications et relations publiques</t>
  </si>
  <si>
    <t>S3G</t>
  </si>
  <si>
    <t>Transports de biens</t>
  </si>
  <si>
    <t>S3J</t>
  </si>
  <si>
    <t>Transports collectifs de personnel</t>
  </si>
  <si>
    <t>S3L</t>
  </si>
  <si>
    <t>Déplacements, missions et réceptions</t>
  </si>
  <si>
    <t>S3M</t>
  </si>
  <si>
    <t>Achats non stocks de matières et fournitures</t>
  </si>
  <si>
    <t>S3N</t>
  </si>
  <si>
    <t>Frais postaux et frais de télécommunication</t>
  </si>
  <si>
    <t>S3P</t>
  </si>
  <si>
    <t>S4A</t>
  </si>
  <si>
    <t>CHARGES DIVERSES D'EXPLOITATION</t>
  </si>
  <si>
    <t>S4B</t>
  </si>
  <si>
    <t>Redevance pour concessions, brevets, licences, procédés,  droits et valeurs similaires</t>
  </si>
  <si>
    <t>S4D</t>
  </si>
  <si>
    <t>Indemnités de fonction versées</t>
  </si>
  <si>
    <t>S4I</t>
  </si>
  <si>
    <t>Frais de tenue d'assemblée</t>
  </si>
  <si>
    <t>S4K</t>
  </si>
  <si>
    <t>Moins-value de cession sur immobilisations</t>
  </si>
  <si>
    <t>S4L</t>
  </si>
  <si>
    <t>Sur immobilisations incorporelles et corporelles</t>
  </si>
  <si>
    <t>S4M</t>
  </si>
  <si>
    <t>Sur immobilisations financières</t>
  </si>
  <si>
    <t>S4P</t>
  </si>
  <si>
    <t>Transferts de produits d'exploitation non financière</t>
  </si>
  <si>
    <t>S4Q</t>
  </si>
  <si>
    <t>Produits rétrocédés</t>
  </si>
  <si>
    <t>S4R</t>
  </si>
  <si>
    <t>Autres transferts de produits</t>
  </si>
  <si>
    <t>S4S</t>
  </si>
  <si>
    <t>Autres charges diverses d'exploitation non financière</t>
  </si>
  <si>
    <t>T50</t>
  </si>
  <si>
    <t xml:space="preserve">DOTATIONS DU FONDS POUR RISQUES FINANCIERS GENERAUX </t>
  </si>
  <si>
    <t>T51</t>
  </si>
  <si>
    <t>DOTATIONS AUX AMORTISSEMENTS ET AUX PROVISIONS SUR IMMOBILISATIONS</t>
  </si>
  <si>
    <t>T53</t>
  </si>
  <si>
    <t>Dotations aux amortissements de charges à répartir</t>
  </si>
  <si>
    <t>T54</t>
  </si>
  <si>
    <t>Dotations aux amortissements des immobilisations d'exploitation</t>
  </si>
  <si>
    <t>T55</t>
  </si>
  <si>
    <t>Dotations aux amortissements des immobilisations hors exploitation</t>
  </si>
  <si>
    <t>T56</t>
  </si>
  <si>
    <t>Dotations aux provisions pour dépréciation des immobilisations en cours</t>
  </si>
  <si>
    <t>T57</t>
  </si>
  <si>
    <t>Dotations aux provisions pour dépréciation des immobilisations d'exploitation</t>
  </si>
  <si>
    <t>T58</t>
  </si>
  <si>
    <t>Dotations aux provisions pour dépréciation des immobilisations hors exploitation</t>
  </si>
  <si>
    <t>T6B</t>
  </si>
  <si>
    <t>DOTATIONS AUX PROVISIONS ET PERTES SUR CREANCES IRRECOUVRABLES</t>
  </si>
  <si>
    <t>T6C</t>
  </si>
  <si>
    <t xml:space="preserve">Dotations aux provisions sur créances en souffrance </t>
  </si>
  <si>
    <t>T6D</t>
  </si>
  <si>
    <t>Dotations aux provisions sur créances en souffrance de 6 mois au plus</t>
  </si>
  <si>
    <t>T6E</t>
  </si>
  <si>
    <t>Dotations aux provisions sur créances en souffrance de plus de 6 mois à 12 mois mois au plus</t>
  </si>
  <si>
    <t>T6F</t>
  </si>
  <si>
    <t>Dotations aux provisions sur créances en souffrance de plus de12 mois à 24 mois mois au plus</t>
  </si>
  <si>
    <t>T6G</t>
  </si>
  <si>
    <t>Dotations aux provisions pour dépréciation des autres éléments d'actif</t>
  </si>
  <si>
    <t>T6H</t>
  </si>
  <si>
    <t>Dotations aux provisions pour risques et charges</t>
  </si>
  <si>
    <t>T6J</t>
  </si>
  <si>
    <t>Dotations aux provisions réglementées</t>
  </si>
  <si>
    <t>T6K</t>
  </si>
  <si>
    <t>Pertes sur créances irrécouvrables couvertes par des provisions</t>
  </si>
  <si>
    <t>T6L</t>
  </si>
  <si>
    <t>Pertes sur créances irrécouvrables non couvertes par des provisions</t>
  </si>
  <si>
    <t>T80</t>
  </si>
  <si>
    <t>CHARGES EXCEPTIONNELLES</t>
  </si>
  <si>
    <t>T81</t>
  </si>
  <si>
    <t>PERTES SUR EXERCICES ANTERIEURS</t>
  </si>
  <si>
    <t>T82</t>
  </si>
  <si>
    <t>IMPOTS SUR LES EXCEDENTS</t>
  </si>
  <si>
    <r>
      <t xml:space="preserve">  L80</t>
    </r>
    <r>
      <rPr>
        <b/>
        <sz val="20"/>
        <color indexed="9"/>
        <rFont val="Arial"/>
        <family val="2"/>
      </rPr>
      <t>A</t>
    </r>
  </si>
  <si>
    <t>EXCEDENT</t>
  </si>
  <si>
    <t>T84</t>
  </si>
  <si>
    <t xml:space="preserve">TOTAL CHARGES  </t>
  </si>
  <si>
    <t>PRODUITS VERSION DÉVELOPPÉE</t>
  </si>
  <si>
    <t>PRODUITS</t>
  </si>
  <si>
    <t>V08</t>
  </si>
  <si>
    <t>PRODUITS SUR OPERATIONS AVEC LES INSTITUTIONS FINANCIERES</t>
  </si>
  <si>
    <t>V1A</t>
  </si>
  <si>
    <t>Intérêt sur comptes ordinaires débiteurs</t>
  </si>
  <si>
    <t>V1B</t>
  </si>
  <si>
    <t>V1C</t>
  </si>
  <si>
    <t>V1D</t>
  </si>
  <si>
    <t>Trésor public</t>
  </si>
  <si>
    <t>V1E</t>
  </si>
  <si>
    <t>CCP</t>
  </si>
  <si>
    <t>V1F</t>
  </si>
  <si>
    <t>V1H</t>
  </si>
  <si>
    <t>Établissements financiers</t>
  </si>
  <si>
    <t>V1I</t>
  </si>
  <si>
    <t>V1K</t>
  </si>
  <si>
    <t>Autres  Institutions financières</t>
  </si>
  <si>
    <t>V1L</t>
  </si>
  <si>
    <t>Intérêt sur autres comptes de dépôts débiteurs</t>
  </si>
  <si>
    <t>V1Q</t>
  </si>
  <si>
    <t xml:space="preserve"> Intérêts sur dépôts à terme constitués</t>
  </si>
  <si>
    <t>V1R</t>
  </si>
  <si>
    <t>Intérêts sur dépôts de garantie constitués</t>
  </si>
  <si>
    <t>V1S</t>
  </si>
  <si>
    <t>Intérêts sur autres dépôts constitués</t>
  </si>
  <si>
    <t>V2A</t>
  </si>
  <si>
    <t>Intérêt sur comptes de prêts</t>
  </si>
  <si>
    <t>V2C</t>
  </si>
  <si>
    <t>Intérêts sur prêts à moins d'un an</t>
  </si>
  <si>
    <t>V2G</t>
  </si>
  <si>
    <t>Intérêts sur prêts à terme</t>
  </si>
  <si>
    <t>V2Q</t>
  </si>
  <si>
    <t>V2S</t>
  </si>
  <si>
    <t>V2T</t>
  </si>
  <si>
    <t>V3A</t>
  </si>
  <si>
    <t>PRODUITS SUR OPERATIONS AVEC LES MEMBRES,BENEFICIAIRES OU CLIENTS</t>
  </si>
  <si>
    <t>V3B</t>
  </si>
  <si>
    <t>Intérêt sur crédits aux membres, bénéficiaires ou clients</t>
  </si>
  <si>
    <t>V3G</t>
  </si>
  <si>
    <t>Intérêts sur crédits à court terme</t>
  </si>
  <si>
    <t>V3M</t>
  </si>
  <si>
    <t>Intérêts sur crédits à moyen terme</t>
  </si>
  <si>
    <t>V3N</t>
  </si>
  <si>
    <t>Intérêts sur crédits à long terme</t>
  </si>
  <si>
    <t>V3R</t>
  </si>
  <si>
    <t>V3T</t>
  </si>
  <si>
    <t>V3X</t>
  </si>
  <si>
    <t>Z31</t>
  </si>
  <si>
    <t>MARGE D'INTERETS DEFICITAIRE</t>
  </si>
  <si>
    <t>Z32</t>
  </si>
  <si>
    <t>TOTAL PRODUITS D'INTERETS</t>
  </si>
  <si>
    <t>V4B</t>
  </si>
  <si>
    <t>PRODUITS SUR OPERATIONS SUR TITRES ET SUR OPERATIONS DIVERSES</t>
  </si>
  <si>
    <t>V4C</t>
  </si>
  <si>
    <t>Produits et profits sur titres de placement</t>
  </si>
  <si>
    <t>V4D</t>
  </si>
  <si>
    <t>Intérêts sur crédits accordés au personnel non membre</t>
  </si>
  <si>
    <t>V4E</t>
  </si>
  <si>
    <t>Produits sur opérations diverses</t>
  </si>
  <si>
    <t>V4F</t>
  </si>
  <si>
    <t>V5B</t>
  </si>
  <si>
    <t>PRODUITS SUR IMMOBILISATIONS FINANCIERES</t>
  </si>
  <si>
    <t>V5C</t>
  </si>
  <si>
    <t>Produits sur prêts et titres subordonnés</t>
  </si>
  <si>
    <t>V5D</t>
  </si>
  <si>
    <t>Dividendes et produits assimilés sur titres de participation</t>
  </si>
  <si>
    <t>V5F</t>
  </si>
  <si>
    <t>Produits et profits sur titres d'investissement</t>
  </si>
  <si>
    <t>V5G</t>
  </si>
  <si>
    <t>PRODUITS SUR OPERATIONS DE CREDIT BAIL ET OPERATIONS ASSMILEES</t>
  </si>
  <si>
    <t>V5H</t>
  </si>
  <si>
    <t>Produits sur opérations de crédit-bail</t>
  </si>
  <si>
    <t>V5J</t>
  </si>
  <si>
    <t>V5K</t>
  </si>
  <si>
    <t xml:space="preserve">Reprises de provisions </t>
  </si>
  <si>
    <t>V5L</t>
  </si>
  <si>
    <t>Plus-values sur cession</t>
  </si>
  <si>
    <t>V5M</t>
  </si>
  <si>
    <t>Autres produits</t>
  </si>
  <si>
    <t>V5N</t>
  </si>
  <si>
    <t>Produits sur opérations location avec option d'achat</t>
  </si>
  <si>
    <t>V5P</t>
  </si>
  <si>
    <t>V5Q</t>
  </si>
  <si>
    <t>V5R</t>
  </si>
  <si>
    <t>V5S</t>
  </si>
  <si>
    <t>V5T</t>
  </si>
  <si>
    <t>Produits sur opérations de location-vente</t>
  </si>
  <si>
    <t>V5V</t>
  </si>
  <si>
    <t>V5W</t>
  </si>
  <si>
    <t>V5X</t>
  </si>
  <si>
    <t>V5Y</t>
  </si>
  <si>
    <t>V6A</t>
  </si>
  <si>
    <t>PRODUITS SUR OPERATIONS DE CHANGE</t>
  </si>
  <si>
    <t>V6B</t>
  </si>
  <si>
    <t>Gains sur opération de change</t>
  </si>
  <si>
    <t>V6C</t>
  </si>
  <si>
    <t>V6F</t>
  </si>
  <si>
    <t>PRODUITS SUR OPERATIONS HORS BILAN</t>
  </si>
  <si>
    <t>V6K</t>
  </si>
  <si>
    <t>Produits sur engagements de financement donnés aux Institutions financières</t>
  </si>
  <si>
    <t>V6L</t>
  </si>
  <si>
    <t>Produits sur engagements de financement donnés aux membres, bénéficiaires ou  clients</t>
  </si>
  <si>
    <t>V6N</t>
  </si>
  <si>
    <t>Produits sur engagements de garantie donnés aux Institutions financières</t>
  </si>
  <si>
    <t>V6P</t>
  </si>
  <si>
    <t>Produits sur engagement de garantie donnés aux membres, bénéficiaires ou  clients</t>
  </si>
  <si>
    <t>V6Q</t>
  </si>
  <si>
    <t>Produits sur engagement sur titres</t>
  </si>
  <si>
    <t>V6R</t>
  </si>
  <si>
    <t>Produits sur autres engagement donnés</t>
  </si>
  <si>
    <t>V6S</t>
  </si>
  <si>
    <t xml:space="preserve">Produits sur opérations effectuées pour le compte de tiers </t>
  </si>
  <si>
    <t>V6U</t>
  </si>
  <si>
    <t>PRODUITS SUR PRESTATIONS DE SERVICES FINANCIERS</t>
  </si>
  <si>
    <t>V6V</t>
  </si>
  <si>
    <t>Produits sur des moyens de paiement</t>
  </si>
  <si>
    <t>V6W</t>
  </si>
  <si>
    <t>Autres produits sur prestation de services financiers</t>
  </si>
  <si>
    <t>V7A</t>
  </si>
  <si>
    <t>AUTRES PRODUITS D'EXPLOITATION FINANCIERE</t>
  </si>
  <si>
    <t>V7B</t>
  </si>
  <si>
    <t>Plus-values sur cession d'éléments d'actif</t>
  </si>
  <si>
    <t>V7C</t>
  </si>
  <si>
    <t>Transfert de charges d'exploitation financières</t>
  </si>
  <si>
    <t>V7D</t>
  </si>
  <si>
    <t>Divers produits d'exploitation financière</t>
  </si>
  <si>
    <t>Z33</t>
  </si>
  <si>
    <t>Z34</t>
  </si>
  <si>
    <t>Z35</t>
  </si>
  <si>
    <t>MARGE D'INTERET DEFICITAIRE</t>
  </si>
  <si>
    <t>Z36</t>
  </si>
  <si>
    <t>CHARGE FINANCIERE NETTE</t>
  </si>
  <si>
    <t>V8A</t>
  </si>
  <si>
    <t>VENTES ET VARIATION DE STOCKS</t>
  </si>
  <si>
    <t>V8B</t>
  </si>
  <si>
    <t>Marge commerciale</t>
  </si>
  <si>
    <t>V8C</t>
  </si>
  <si>
    <t>Vente de marchandises</t>
  </si>
  <si>
    <t>V8D</t>
  </si>
  <si>
    <t>VARIATIONS NÉGATIVES DE STOCKS DE MARCHANDISES</t>
  </si>
  <si>
    <t>Z37</t>
  </si>
  <si>
    <t>PRODUITS GENERAUX D'EXPLOITATION</t>
  </si>
  <si>
    <t>W4A</t>
  </si>
  <si>
    <t>PRODUITS DIVERS D'EXPLOITATION</t>
  </si>
  <si>
    <t>W4B</t>
  </si>
  <si>
    <t>Redevances pour concessions, brevets, licences, droits et valeurs similaires</t>
  </si>
  <si>
    <t>W4D</t>
  </si>
  <si>
    <t>Indemnités de fonction et rémunération administrateurs, gérants reçues</t>
  </si>
  <si>
    <t>W4G</t>
  </si>
  <si>
    <t>Plus-value de cession</t>
  </si>
  <si>
    <t>W4H</t>
  </si>
  <si>
    <t>Sur immobilisation incorporelles et corporelles</t>
  </si>
  <si>
    <t>W4J</t>
  </si>
  <si>
    <t>Sur immobilisation financières</t>
  </si>
  <si>
    <t>W4K</t>
  </si>
  <si>
    <t>Revenus des immeubles hors exploitation</t>
  </si>
  <si>
    <t>W4L</t>
  </si>
  <si>
    <t>Transferts de charges d'exploitation non financière</t>
  </si>
  <si>
    <t>W4M</t>
  </si>
  <si>
    <t>Charges refacturées</t>
  </si>
  <si>
    <t>W4N</t>
  </si>
  <si>
    <t>Charges à répartir sur plusieurs exercices</t>
  </si>
  <si>
    <t>W4P</t>
  </si>
  <si>
    <t>Autres transferts de charges</t>
  </si>
  <si>
    <t>W4Q</t>
  </si>
  <si>
    <t>Autres produits divers d'exploitation</t>
  </si>
  <si>
    <t>W50</t>
  </si>
  <si>
    <t>PRODUCTION IMMOBILISEE</t>
  </si>
  <si>
    <t>W51</t>
  </si>
  <si>
    <t>Immobilisations corporelles</t>
  </si>
  <si>
    <t>W52</t>
  </si>
  <si>
    <t>Immobilisations incorporelles</t>
  </si>
  <si>
    <t>W53</t>
  </si>
  <si>
    <t>SUBVENTIONS D'EXPLOITATION</t>
  </si>
  <si>
    <t>X50</t>
  </si>
  <si>
    <t>REPRISES DU FONDS POUR RISQUES BANCAIRES GENERAUX</t>
  </si>
  <si>
    <t>X51</t>
  </si>
  <si>
    <t>REPRISES D'AMORTISSEMENT ET PROVISIONS SUR IMMOBILISATIONS</t>
  </si>
  <si>
    <t>X54</t>
  </si>
  <si>
    <t>Reprises d'amortissements des immobilisations</t>
  </si>
  <si>
    <t>X56</t>
  </si>
  <si>
    <t>Reprises de provisions sur immobilisations</t>
  </si>
  <si>
    <t>X6B</t>
  </si>
  <si>
    <t>REPRISES DE PROVISIONS ET RECUPERATION SUR CREANCES AMORTIES</t>
  </si>
  <si>
    <t>X6C</t>
  </si>
  <si>
    <t>Reprises de provisions sur créances en souffrance</t>
  </si>
  <si>
    <t>X6D</t>
  </si>
  <si>
    <t>Reprises de provisions sur créances en souffrance de 6 mois au plus</t>
  </si>
  <si>
    <t>X6E</t>
  </si>
  <si>
    <t>Reprises de provisions sur créances en souffrance de plus de 6 mois à 12 mois au plus</t>
  </si>
  <si>
    <t>X6F</t>
  </si>
  <si>
    <t>Reprises de provisions sur créances en souffrance de plus de 12 mois à 24 mois au plus</t>
  </si>
  <si>
    <t>X6G</t>
  </si>
  <si>
    <t>Reprises de provisions pour dépréciations des autres éléments d'actifs</t>
  </si>
  <si>
    <t>X6H</t>
  </si>
  <si>
    <t>Reprises de provisions pour risques et charges</t>
  </si>
  <si>
    <t>X6I</t>
  </si>
  <si>
    <t>Reprise de provisions réglementées</t>
  </si>
  <si>
    <t>X6J</t>
  </si>
  <si>
    <t>Récupération sur créances amorties</t>
  </si>
  <si>
    <t>X80</t>
  </si>
  <si>
    <t>PRODUITS EXCEPTIONNELS</t>
  </si>
  <si>
    <t>X81</t>
  </si>
  <si>
    <t>PROFITS SUR EXERCICES ANTERIEURS</t>
  </si>
  <si>
    <t>DEFICIT</t>
  </si>
  <si>
    <t>X84</t>
  </si>
  <si>
    <t xml:space="preserve">TOTAL PRODUITS  </t>
  </si>
  <si>
    <t>TABLEAU DES EMPLOIS ET DES RESSOURCES</t>
  </si>
  <si>
    <t xml:space="preserve">CODE </t>
  </si>
  <si>
    <t>LIBELLÉS</t>
  </si>
  <si>
    <t>Amortissements/Provisions</t>
  </si>
  <si>
    <t>Montants nets</t>
  </si>
  <si>
    <t>B02</t>
  </si>
  <si>
    <t>Créances sur les membres, bénéficiaires ou clients</t>
  </si>
  <si>
    <t>Crédit en souffrance</t>
  </si>
  <si>
    <t>Crédit-bail et opération assimilées</t>
  </si>
  <si>
    <t xml:space="preserve">Crédit-bail  </t>
  </si>
  <si>
    <t>Location avec option d'achat</t>
  </si>
  <si>
    <t>Location-vente</t>
  </si>
  <si>
    <t>Créances en souffrance sur crédit-bail et opérations assimilées</t>
  </si>
  <si>
    <t>PASSIF</t>
  </si>
  <si>
    <t>G02</t>
  </si>
  <si>
    <t>Dettes à l'égard des membres, bénéficiaires ou clients</t>
  </si>
  <si>
    <t>Emprunts</t>
  </si>
  <si>
    <t>ÉTATS DES BIENS DONNES EN CREDIT BAIL ET OPÉRATIONS ASSIMILÉES</t>
  </si>
  <si>
    <t>Durée</t>
  </si>
  <si>
    <t>Montants Bruts</t>
  </si>
  <si>
    <t>ZA1</t>
  </si>
  <si>
    <t xml:space="preserve">CRÉDIT-BAIL  </t>
  </si>
  <si>
    <t>ZA2</t>
  </si>
  <si>
    <t xml:space="preserve">Crédit-bail Mobilier  </t>
  </si>
  <si>
    <t>ZA3</t>
  </si>
  <si>
    <t xml:space="preserve">Crédit-bail Immobilier </t>
  </si>
  <si>
    <t>ZA4</t>
  </si>
  <si>
    <t>Crédit-bail  sur actifs incorporels</t>
  </si>
  <si>
    <t>ZA5</t>
  </si>
  <si>
    <t>ZA6</t>
  </si>
  <si>
    <t>LOCATION-VENTE</t>
  </si>
  <si>
    <t>ZA7</t>
  </si>
  <si>
    <t>CRÉANCES EN SOUFFRANCE SUR OPÉRATIONS DE CRÉDIT-BAIL ET  ASSIMILÉES</t>
  </si>
  <si>
    <t>TOTAL</t>
  </si>
  <si>
    <t>ÉTAT DES BIENS DÉTENUS DANS LE CADRE DE LA CONCESSION</t>
  </si>
  <si>
    <t>postes</t>
  </si>
  <si>
    <t>DURÉE</t>
  </si>
  <si>
    <t>VALEUR D'INVENTAIRE ou VALEUR DE MARCHÉ</t>
  </si>
  <si>
    <t>CONCESSIONAIRE</t>
  </si>
  <si>
    <t>NOM</t>
  </si>
  <si>
    <t>VALEUR DÉCLARÉE DANS LE CAHIER DE CHARGES</t>
  </si>
  <si>
    <t>Poste-01</t>
  </si>
  <si>
    <t>Poste-02</t>
  </si>
  <si>
    <t>ÉTAT DES BIENS DETENUS DANS LE CADRE DE CLAUSE DE RESERVE DE PROPRIÉTÉ</t>
  </si>
  <si>
    <t>Libellés des biens inscrits à l'actif frappés de la clause de Réserve de Propriété</t>
  </si>
  <si>
    <t>Objet clause de Réserve</t>
  </si>
  <si>
    <t>Calendrier arrêté</t>
  </si>
  <si>
    <t>Créanciers</t>
  </si>
  <si>
    <t>Date d'inscription</t>
  </si>
  <si>
    <t>Durée de Jouissance</t>
  </si>
  <si>
    <t>DETAIL DU COMPTE 6221-PERSONNEL EXTÉRIEUR À L'INSTITUTION</t>
  </si>
  <si>
    <t>Libellés</t>
  </si>
  <si>
    <t>EFFECTIF ( en unités)</t>
  </si>
  <si>
    <t>FACTURATION A L'INSTITUTION</t>
  </si>
  <si>
    <t>NATIONAUX</t>
  </si>
  <si>
    <t>Autres États de L'UMOA</t>
  </si>
  <si>
    <t>Hors UMOA</t>
  </si>
  <si>
    <t>Secteur Primaire</t>
  </si>
  <si>
    <t>Secteur Secondaire</t>
  </si>
  <si>
    <t>Secteur Tertiaire</t>
  </si>
  <si>
    <t>ZB1</t>
  </si>
  <si>
    <t>1. Cadres Supérieurs</t>
  </si>
  <si>
    <t>ZB2</t>
  </si>
  <si>
    <t>2. Techniciens Supérieurs et cadres moyens</t>
  </si>
  <si>
    <t>ZB3</t>
  </si>
  <si>
    <t>3. Techniciens Agents de Maîtrise et ouvriers qualifiés</t>
  </si>
  <si>
    <t>ZB4</t>
  </si>
  <si>
    <t>4. Employés, manœuvres, ouvriers et apprentis</t>
  </si>
  <si>
    <t>ZB6</t>
  </si>
  <si>
    <t>PERMANENTS</t>
  </si>
  <si>
    <t>ZB7</t>
  </si>
  <si>
    <t>SAISONNIERS</t>
  </si>
  <si>
    <t>ETAT DES CRÉDITS EN SOUFFRANCE</t>
  </si>
  <si>
    <t>A</t>
  </si>
  <si>
    <t>B</t>
  </si>
  <si>
    <t>C= A-B</t>
  </si>
  <si>
    <t>D</t>
  </si>
  <si>
    <t>E= C-D</t>
  </si>
  <si>
    <t>CRÉDITS EN SOUFFRANCE</t>
  </si>
  <si>
    <r>
      <t xml:space="preserve"> 191,192 et 193        291,</t>
    </r>
    <r>
      <rPr>
        <b/>
        <sz val="15"/>
        <color indexed="10"/>
        <rFont val="Arial"/>
        <family val="2"/>
      </rPr>
      <t>291</t>
    </r>
    <r>
      <rPr>
        <b/>
        <sz val="15"/>
        <color indexed="8"/>
        <rFont val="Arial"/>
        <family val="2"/>
      </rPr>
      <t xml:space="preserve"> et 293,  </t>
    </r>
    <r>
      <rPr>
        <sz val="15"/>
        <color indexed="8"/>
        <rFont val="Arial"/>
        <family val="2"/>
      </rPr>
      <t>Crédits et Prêts en souffrance</t>
    </r>
  </si>
  <si>
    <r>
      <t xml:space="preserve">   162 et 254                   </t>
    </r>
    <r>
      <rPr>
        <sz val="15"/>
        <color indexed="8"/>
        <rFont val="Arial"/>
        <family val="2"/>
      </rPr>
      <t>Dépôts de garantie</t>
    </r>
  </si>
  <si>
    <t>soldes restants dus</t>
  </si>
  <si>
    <r>
      <t xml:space="preserve">  199 et 299              </t>
    </r>
    <r>
      <rPr>
        <sz val="15"/>
        <color indexed="8"/>
        <rFont val="Arial"/>
        <family val="2"/>
      </rPr>
      <t>Provisions</t>
    </r>
  </si>
  <si>
    <t>Crédits et Prêts en souffrance nets</t>
  </si>
  <si>
    <t>Crédits comportant au moins une échéance impayée &lt;=à 6 mois</t>
  </si>
  <si>
    <t>Crédits comportant au moins une échéance impayée &gt;6à &lt;= 12 mois</t>
  </si>
  <si>
    <t>Crédits comportant au moins une échéance impayée &gt;12 à &lt;= à 24  mois</t>
  </si>
  <si>
    <t>ÉTATS DES INFORMATIONS ANNEXES</t>
  </si>
  <si>
    <t>Montant /Effectif</t>
  </si>
  <si>
    <t>ZC01</t>
  </si>
  <si>
    <t>Encours des engagements par signature à court terme</t>
  </si>
  <si>
    <t>ZC02</t>
  </si>
  <si>
    <t>Encours des engagements par signature à moyen et long termes</t>
  </si>
  <si>
    <t>ZC03</t>
  </si>
  <si>
    <t>Montant total consacré par l'institution aux opérations autre que les activités d'épargne et de crédit</t>
  </si>
  <si>
    <t>ZC04</t>
  </si>
  <si>
    <t>Nombre total de membres, bénéficiaires ou clients de l'institution</t>
  </si>
  <si>
    <t>ZC05</t>
  </si>
  <si>
    <t>Nombre total de groupements de l'institution ainsi que de leur membres</t>
  </si>
  <si>
    <t>ZC06</t>
  </si>
  <si>
    <t>Nombre total de membres, bénéficiaires ou clients de sexe masculin de l'institution</t>
  </si>
  <si>
    <t>ZC07</t>
  </si>
  <si>
    <t>Nombre total de membres, bénéficiaires ou clients de sexe féminin de l'institution</t>
  </si>
  <si>
    <t>ZC08</t>
  </si>
  <si>
    <t>Nombre total de groupements bénéficiaires</t>
  </si>
  <si>
    <t>ZC09</t>
  </si>
  <si>
    <t>Nombre total d'usagers bénéficiaires</t>
  </si>
  <si>
    <t>ZC10</t>
  </si>
  <si>
    <t>Nombre total de sociétaires bénéficiaires</t>
  </si>
  <si>
    <t>ZC11</t>
  </si>
  <si>
    <t>Population cible de la caisse (ou son estimation)</t>
  </si>
  <si>
    <t>ZC12</t>
  </si>
  <si>
    <r>
      <t>126-127-128</t>
    </r>
    <r>
      <rPr>
        <sz val="15"/>
        <color indexed="8"/>
        <rFont val="Arial"/>
        <family val="2"/>
      </rPr>
      <t xml:space="preserve"> Dépôts à plus d'un an du SFD auprès des institutions financières</t>
    </r>
  </si>
  <si>
    <t>ZC13</t>
  </si>
  <si>
    <r>
      <t>252</t>
    </r>
    <r>
      <rPr>
        <sz val="15"/>
        <color indexed="8"/>
        <rFont val="Arial"/>
        <family val="2"/>
      </rPr>
      <t>- Dépôts à terme à plus d'un an des membres, bénéficiaires ou clients auprès de la caisse</t>
    </r>
  </si>
  <si>
    <t>ZC14</t>
  </si>
  <si>
    <t>253-Comptes d'épargne à régime spécial</t>
  </si>
  <si>
    <t>ZC15</t>
  </si>
  <si>
    <r>
      <t>254-255</t>
    </r>
    <r>
      <rPr>
        <sz val="15"/>
        <color indexed="8"/>
        <rFont val="Arial"/>
        <family val="2"/>
      </rPr>
      <t>- Autres dépôts à plus d'un an des membres, bénéficiaires ou clients auprès de la caisse</t>
    </r>
  </si>
  <si>
    <t>ZC16</t>
  </si>
  <si>
    <t>Recouvrements sur prêts intervenus au cours de l'exercice</t>
  </si>
  <si>
    <t>ZC17</t>
  </si>
  <si>
    <t>Recouvrements sur prêts attendus au cours de l'exercice</t>
  </si>
  <si>
    <t>ÉTATS DES ENGAGEMENTS PAR SIGNATURE</t>
  </si>
  <si>
    <r>
      <t xml:space="preserve">                90- 91- 92 – 93 – 95 – 96 – 99</t>
    </r>
    <r>
      <rPr>
        <sz val="15"/>
        <color indexed="8"/>
        <rFont val="Arial"/>
        <family val="2"/>
      </rPr>
      <t xml:space="preserve">                                                           Montant</t>
    </r>
  </si>
  <si>
    <t>ZC18</t>
  </si>
  <si>
    <t>Encours des engagements par signature donnés à court terme</t>
  </si>
  <si>
    <t>ZC19</t>
  </si>
  <si>
    <t>Encours des engagements par signature donnés à moyen et long termes</t>
  </si>
  <si>
    <t xml:space="preserve">                                                                              TOTAL</t>
  </si>
  <si>
    <t>ÉTATS DE L'ENCOURS DES DIX (10) DÉBITEURS LES PLUS IMPORTANTS</t>
  </si>
  <si>
    <r>
      <t>N</t>
    </r>
    <r>
      <rPr>
        <b/>
        <vertAlign val="superscript"/>
        <sz val="20"/>
        <color indexed="8"/>
        <rFont val="Arial"/>
        <family val="2"/>
      </rPr>
      <t>o</t>
    </r>
    <r>
      <rPr>
        <b/>
        <sz val="20"/>
        <color indexed="8"/>
        <rFont val="Arial"/>
        <family val="2"/>
      </rPr>
      <t xml:space="preserve"> DE COMPTE</t>
    </r>
  </si>
  <si>
    <t>NOMS ET PRÉNOMS</t>
  </si>
  <si>
    <t>DURÉE INITIALE DU CRÉDIT ( en mois)</t>
  </si>
  <si>
    <t>DURÉE RESTANTE À COUVRIR (en mois)</t>
  </si>
  <si>
    <t>MONTANTS NETS</t>
  </si>
  <si>
    <t xml:space="preserve">                   TOTAL</t>
  </si>
  <si>
    <t>ÉTATS DE L'ENCOURS TOTAL DES PRÊTS AUX DIRIGEANTS</t>
  </si>
  <si>
    <t>IDENTIFIANT</t>
  </si>
  <si>
    <t xml:space="preserve">           PRÉNOMS/NOMS</t>
  </si>
  <si>
    <t>ENCOURS DES PRÊTS (bruts)</t>
  </si>
  <si>
    <t>ÉTATS DES RESSOURCES AFFECTÉES ET DES CRÉDITS CONSENTIS SUR RESSOURCES AFFECTÉES</t>
  </si>
  <si>
    <t xml:space="preserve">     COURT TERME</t>
  </si>
  <si>
    <t xml:space="preserve">     MOYEN TERME</t>
  </si>
  <si>
    <t xml:space="preserve">       LONG TERME</t>
  </si>
  <si>
    <t>ZD1</t>
  </si>
  <si>
    <t>RESSOURCES AFFECTÉES</t>
  </si>
  <si>
    <t>test01</t>
  </si>
  <si>
    <t>test02</t>
  </si>
  <si>
    <t>ZD2</t>
  </si>
  <si>
    <t>CRÉDITS CONSENTIS SUR RESSOURCES AFFECTÉES</t>
  </si>
  <si>
    <t>ZD3</t>
  </si>
  <si>
    <t>dont crédits en souffrance</t>
  </si>
  <si>
    <t>ÉTATS DES VALEURS IMMOBILISÉES</t>
  </si>
  <si>
    <t>Montant bruts</t>
  </si>
  <si>
    <t xml:space="preserve"> Immobilisations financières</t>
  </si>
  <si>
    <t xml:space="preserve"> Titres de participation</t>
  </si>
  <si>
    <t xml:space="preserve"> Titres d'investissement</t>
  </si>
  <si>
    <t xml:space="preserve"> Dépôts et cautionnements</t>
  </si>
  <si>
    <t xml:space="preserve"> Immobilisations en cours</t>
  </si>
  <si>
    <t xml:space="preserve"> Incorporelles</t>
  </si>
  <si>
    <r>
      <t xml:space="preserve"> </t>
    </r>
    <r>
      <rPr>
        <i/>
        <sz val="15"/>
        <color indexed="8"/>
        <rFont val="Arial"/>
        <family val="2"/>
      </rPr>
      <t>Corporelles</t>
    </r>
  </si>
  <si>
    <r>
      <t xml:space="preserve"> </t>
    </r>
    <r>
      <rPr>
        <b/>
        <sz val="15"/>
        <color indexed="8"/>
        <rFont val="Arial"/>
        <family val="2"/>
      </rPr>
      <t>Immobilisations d'exploitation</t>
    </r>
  </si>
  <si>
    <r>
      <t xml:space="preserve"> </t>
    </r>
    <r>
      <rPr>
        <i/>
        <sz val="15"/>
        <color indexed="8"/>
        <rFont val="Arial"/>
        <family val="2"/>
      </rPr>
      <t>Incorporelles</t>
    </r>
  </si>
  <si>
    <t>D32</t>
  </si>
  <si>
    <t xml:space="preserve"> Droit au bail</t>
  </si>
  <si>
    <t>D33</t>
  </si>
  <si>
    <t xml:space="preserve"> Autres éléments du fonds commercial</t>
  </si>
  <si>
    <t>D34</t>
  </si>
  <si>
    <t xml:space="preserve"> Frais d'établissement</t>
  </si>
  <si>
    <t>D35</t>
  </si>
  <si>
    <t xml:space="preserve"> Autres immobilisations incorporelles</t>
  </si>
  <si>
    <r>
      <t xml:space="preserve"> C</t>
    </r>
    <r>
      <rPr>
        <i/>
        <sz val="15"/>
        <color indexed="8"/>
        <rFont val="Arial"/>
        <family val="2"/>
      </rPr>
      <t>orporelles</t>
    </r>
  </si>
  <si>
    <r>
      <t xml:space="preserve"> </t>
    </r>
    <r>
      <rPr>
        <b/>
        <sz val="15"/>
        <color indexed="8"/>
        <rFont val="Arial"/>
        <family val="2"/>
      </rPr>
      <t>Immobilisations hors exploitation</t>
    </r>
  </si>
  <si>
    <t>D42</t>
  </si>
  <si>
    <t>D43</t>
  </si>
  <si>
    <t>D44</t>
  </si>
  <si>
    <t xml:space="preserve"> Immobilisations acquises par réalisation de garantie</t>
  </si>
  <si>
    <t>ÉTATS D'AFFECTATION DU RÉSULTAT</t>
  </si>
  <si>
    <t>Proposition de répartition</t>
  </si>
  <si>
    <t>Répartition effective</t>
  </si>
  <si>
    <t>DETERMINATION DU RÉSULTAT À AFFECTER</t>
  </si>
  <si>
    <t>L80</t>
  </si>
  <si>
    <t xml:space="preserve"> Résultat de l'exercice (+/-)</t>
  </si>
  <si>
    <t>L70</t>
  </si>
  <si>
    <t xml:space="preserve"> Report à nouveau (+/-)</t>
  </si>
  <si>
    <t>770</t>
  </si>
  <si>
    <t>RÉSULTAT À AFFECTER</t>
  </si>
  <si>
    <t>AFFECTATION DU RÉSULTAT BÉNÉFICIAIRE</t>
  </si>
  <si>
    <t xml:space="preserve"> Réserve générale</t>
  </si>
  <si>
    <t xml:space="preserve"> Réserve facultatives</t>
  </si>
  <si>
    <t xml:space="preserve"> Autres réserves</t>
  </si>
  <si>
    <t xml:space="preserve"> Report à nouveau bénéficiaire</t>
  </si>
  <si>
    <t xml:space="preserve"> Autres affectations</t>
  </si>
  <si>
    <t>AFFECTATION DU RÉSULTAT DÉFICITAIRE</t>
  </si>
  <si>
    <t xml:space="preserve"> *Report à nouveau déficitaire</t>
  </si>
  <si>
    <t xml:space="preserve"> *Prélèvements sur les réserves</t>
  </si>
  <si>
    <t xml:space="preserve"> Autres  </t>
  </si>
  <si>
    <t>ÉTAT DE TRAITEMENT DE REEVALUATION</t>
  </si>
  <si>
    <t>Biens réévalués</t>
  </si>
  <si>
    <t>Date de Réévaluation</t>
  </si>
  <si>
    <t>Nature de Réévaluation</t>
  </si>
  <si>
    <t>Méthode de Réévaluation</t>
  </si>
  <si>
    <t>Valeurs avant Réévaluation   (1)  (VNC)</t>
  </si>
  <si>
    <t xml:space="preserve">       Valeur Réévaluée                         (2)</t>
  </si>
  <si>
    <t xml:space="preserve">                  Écart de Réévaluation                                             (2) - (1)</t>
  </si>
  <si>
    <t>Libre</t>
  </si>
  <si>
    <t>Légale</t>
  </si>
  <si>
    <t>Indiciaire</t>
  </si>
  <si>
    <t>Coûts actuels</t>
  </si>
  <si>
    <t xml:space="preserve">BILAN CONSOLIDÉ ACTIF </t>
  </si>
  <si>
    <t>NETS N</t>
  </si>
  <si>
    <t>010</t>
  </si>
  <si>
    <t>CAISSE</t>
  </si>
  <si>
    <t>014</t>
  </si>
  <si>
    <t>CRÉANCES SUR LES INSTITUTIONS FINANCIÈRES</t>
  </si>
  <si>
    <t>015</t>
  </si>
  <si>
    <t>A vue</t>
  </si>
  <si>
    <t>016</t>
  </si>
  <si>
    <t>Banque centrale</t>
  </si>
  <si>
    <t>017</t>
  </si>
  <si>
    <t>Trésor Public,CCP</t>
  </si>
  <si>
    <t>018</t>
  </si>
  <si>
    <t>019</t>
  </si>
  <si>
    <t>A terme</t>
  </si>
  <si>
    <t>030</t>
  </si>
  <si>
    <t>CRÉANCES SUR LES MEMBRES OU BÉNÉFICIAIRES</t>
  </si>
  <si>
    <t>035</t>
  </si>
  <si>
    <t>Autres concours aux membres, bénéficiaires ou clients</t>
  </si>
  <si>
    <t>037</t>
  </si>
  <si>
    <t>Crédits ordinaires</t>
  </si>
  <si>
    <t>051</t>
  </si>
  <si>
    <t>CRÉDIT-BAIL ET OPÉRATIONS ASSIMILÉES</t>
  </si>
  <si>
    <t>100</t>
  </si>
  <si>
    <t>TITRES DE PLACEMENT</t>
  </si>
  <si>
    <t>110</t>
  </si>
  <si>
    <t>IMMOBILISATIONS FINANCIÈRES</t>
  </si>
  <si>
    <t>120</t>
  </si>
  <si>
    <t>IMMOBILISATIONS FINANCIÈRES MISES EN ÉQUIVALENCE</t>
  </si>
  <si>
    <t>140</t>
  </si>
  <si>
    <t>IMMOBILISATIONS INCORPORELLES</t>
  </si>
  <si>
    <t>145</t>
  </si>
  <si>
    <t>IMMOBILISATIONS CORPORELLES</t>
  </si>
  <si>
    <t>ACTIONNAIRES,ASSOCIES OU MEMBRES</t>
  </si>
  <si>
    <t>AUTRES ACTIFS</t>
  </si>
  <si>
    <t>COMPTES D'ORDRE ET DIVERS</t>
  </si>
  <si>
    <t>ÉCART D'ACQUISITION</t>
  </si>
  <si>
    <t>300</t>
  </si>
  <si>
    <t>DETTES À L'ÉGARD DES INSTITUTIONS FINANCIÈRES</t>
  </si>
  <si>
    <t>310</t>
  </si>
  <si>
    <t>311</t>
  </si>
  <si>
    <t>312</t>
  </si>
  <si>
    <t>320</t>
  </si>
  <si>
    <t>330</t>
  </si>
  <si>
    <t>DETTES À L'ÉGARD DES MEMBRES OU BÉNÉFICIAIRES</t>
  </si>
  <si>
    <t>331</t>
  </si>
  <si>
    <t>Comptes d'épargne à vue</t>
  </si>
  <si>
    <t>332</t>
  </si>
  <si>
    <t>Comptes d'épargne à terme</t>
  </si>
  <si>
    <t>334</t>
  </si>
  <si>
    <t>Autres dettes à vue</t>
  </si>
  <si>
    <t>335</t>
  </si>
  <si>
    <t>Autres dettes à terme</t>
  </si>
  <si>
    <t>345</t>
  </si>
  <si>
    <t>AUTRES PASSIFS</t>
  </si>
  <si>
    <t>350</t>
  </si>
  <si>
    <t>355</t>
  </si>
  <si>
    <t>360</t>
  </si>
  <si>
    <t>PROVISIONS POUR RISQUES ET CHARGES</t>
  </si>
  <si>
    <t>362</t>
  </si>
  <si>
    <t>EMPRUNTS ET TITRES ÉMIS SUBORDONNÉS</t>
  </si>
  <si>
    <t>PROVISIONS RÉGLEMENTÉES</t>
  </si>
  <si>
    <t>SUBVENTIONS D'INVESTISSEMENT</t>
  </si>
  <si>
    <t>FONDS POUR RISQUES FINANCIERS GÉNÉRAUX</t>
  </si>
  <si>
    <t>CAPITAL</t>
  </si>
  <si>
    <t>PRIMES LIÉES AU CAPITAL</t>
  </si>
  <si>
    <t>RESERVES CONSOLIDÉES, ÉCART DE RÉÉVALUATION, ÉCART DE CONVERSION, DIFFÉRENCE SUR TITRESMIS EN ÉQUIVALENCE</t>
  </si>
  <si>
    <t>Part du groupe</t>
  </si>
  <si>
    <t>Part des intérêts minoritaires</t>
  </si>
  <si>
    <t>REPORT À NOUVEAU (+/-)</t>
  </si>
  <si>
    <t>EXCÉDENT OU DÉFICIT DE L'EXERCICE (+/-)</t>
  </si>
  <si>
    <t>450</t>
  </si>
  <si>
    <t>1000</t>
  </si>
  <si>
    <t>ENGAGEMENTS DONNÉS</t>
  </si>
  <si>
    <t>1001</t>
  </si>
  <si>
    <t>465</t>
  </si>
  <si>
    <t>En faveur des institutions financières</t>
  </si>
  <si>
    <t>470</t>
  </si>
  <si>
    <t>En faveur des membres, bénéficiaires ou clients</t>
  </si>
  <si>
    <t>1002</t>
  </si>
  <si>
    <t>475</t>
  </si>
  <si>
    <t>480</t>
  </si>
  <si>
    <t>485</t>
  </si>
  <si>
    <t>1003</t>
  </si>
  <si>
    <t>ENGAGEMENTS REÇUS</t>
  </si>
  <si>
    <t>1004</t>
  </si>
  <si>
    <t>490</t>
  </si>
  <si>
    <t>495</t>
  </si>
  <si>
    <t>1005</t>
  </si>
  <si>
    <t>500</t>
  </si>
  <si>
    <t>505</t>
  </si>
  <si>
    <t>510</t>
  </si>
  <si>
    <t>COMPTE DE RÉSULTAT CONSOLIDÉ</t>
  </si>
  <si>
    <t xml:space="preserve">CHARGES  </t>
  </si>
  <si>
    <t>600</t>
  </si>
  <si>
    <t>INTÉRÊTS ET CHARGES ASSIMILÉES</t>
  </si>
  <si>
    <t>601</t>
  </si>
  <si>
    <t>Intérêts et charges assimilées sur dettes à l'égard des institutions financières</t>
  </si>
  <si>
    <t>602</t>
  </si>
  <si>
    <t>Intérêts et charges assimilées sur dettes à l'égard des membres, bénéficiaires ou clients</t>
  </si>
  <si>
    <t>605</t>
  </si>
  <si>
    <t>Autres intérêts et charges assimilées</t>
  </si>
  <si>
    <t>607</t>
  </si>
  <si>
    <t>CHARGES SUR CRÉDIT-BAIL ET OPÉRATIONS ASSIMILÉES</t>
  </si>
  <si>
    <t>608</t>
  </si>
  <si>
    <t>COMMISSIONS</t>
  </si>
  <si>
    <t>609</t>
  </si>
  <si>
    <t>CHARGES SUR OPÉRATIONS FINANCIÈRES</t>
  </si>
  <si>
    <t>610</t>
  </si>
  <si>
    <t>Charges sur titres de placement</t>
  </si>
  <si>
    <t>611</t>
  </si>
  <si>
    <t>Charges sur opérations de change</t>
  </si>
  <si>
    <t>612</t>
  </si>
  <si>
    <t>Charges sur opérations hors bilan</t>
  </si>
  <si>
    <t>613</t>
  </si>
  <si>
    <t>Charges sur emprunts et titres émis subordonnés</t>
  </si>
  <si>
    <t>615</t>
  </si>
  <si>
    <t>CHARGES DIVERSES D'EXPLOITATION FINANCIÈRE</t>
  </si>
  <si>
    <t>620</t>
  </si>
  <si>
    <t>ACHATS DE MARCHANDISES</t>
  </si>
  <si>
    <t>621</t>
  </si>
  <si>
    <t>STOCKS VENDUS</t>
  </si>
  <si>
    <t>622</t>
  </si>
  <si>
    <t>VARIATIONS POSITIVES DE STOCKS DE MARCHANDISES</t>
  </si>
  <si>
    <t>FRAIS GÉNÉRAUX D'EXPLOITATION</t>
  </si>
  <si>
    <t>Frais du personnel</t>
  </si>
  <si>
    <t>Autres frais généraux</t>
  </si>
  <si>
    <t>DOTATION AUX AMORTISSEMENTS ET AUX PROVISIONS SUR IMMOBILISATIONS</t>
  </si>
  <si>
    <t>SOLDE EN PERTE DES CORRECTIONS DE VALEURS SUR CRÉANCES ET DU HORS BILAN</t>
  </si>
  <si>
    <t>EXCÉDENT DES DOTATIONS SUR LES REPRISES DU FONDS POUR RISQUES FINANCIERS GÉNÉRAUX</t>
  </si>
  <si>
    <t>CHARGES EXEPTIONNELLES</t>
  </si>
  <si>
    <t>PERTES SUR EXECISES ANTÉRIEURS</t>
  </si>
  <si>
    <t>IMPOT SUR LES EXCÉDENTS</t>
  </si>
  <si>
    <t>TOTAL DES CHARGES</t>
  </si>
  <si>
    <t>700</t>
  </si>
  <si>
    <t>INTÉRÊTS ET PRODUITS ASSIMILÉES</t>
  </si>
  <si>
    <t>701</t>
  </si>
  <si>
    <t>Intérêts et produits assimilés sur dettes à l'égard des institutions financières</t>
  </si>
  <si>
    <t>702</t>
  </si>
  <si>
    <t>Intérêts et  produits assimilés sur dettes à l'égard des membres, bénéficiaires ou clients</t>
  </si>
  <si>
    <t>704</t>
  </si>
  <si>
    <t>Intérêts et  produits assimilés sur titres d'investissement</t>
  </si>
  <si>
    <t>705</t>
  </si>
  <si>
    <t>Autres intérêts et  produits assimilés</t>
  </si>
  <si>
    <t>707</t>
  </si>
  <si>
    <t>PRODUITS SUR CRÉDIT-BAIL ET OPÉRATIONS ASSIMILÉES</t>
  </si>
  <si>
    <t>708</t>
  </si>
  <si>
    <t>709</t>
  </si>
  <si>
    <t>PRODUITS SUR OPÉRATIONS FINANCIÈRES</t>
  </si>
  <si>
    <t>710</t>
  </si>
  <si>
    <t>Produits sur titres de placement</t>
  </si>
  <si>
    <t>711</t>
  </si>
  <si>
    <t>Dividendes et produits assimilés</t>
  </si>
  <si>
    <t>712</t>
  </si>
  <si>
    <t>Produits sur opérations de change</t>
  </si>
  <si>
    <t>Produits sur opérations hors bilan</t>
  </si>
  <si>
    <t>714</t>
  </si>
  <si>
    <t>715</t>
  </si>
  <si>
    <t>PRODUITS DIVERS D'EXPLOITATION FINANCIÈRE</t>
  </si>
  <si>
    <t>720</t>
  </si>
  <si>
    <t>MARGES COMMERCIALES</t>
  </si>
  <si>
    <t>721</t>
  </si>
  <si>
    <t>VENTES DE MARCHANDISES</t>
  </si>
  <si>
    <t>722</t>
  </si>
  <si>
    <t>PRODUITS GÉNÉRAUX D'EXPLOITATION</t>
  </si>
  <si>
    <t>REPRISES D'AMORTISSEMENTS ET DE PROVISIONS SUR IMMOBILISATIONS</t>
  </si>
  <si>
    <t>SOLDE EN BÉNÉFICE DES CORRECTIONS DE VALEURS SUR CRÉANCES ET DU HORS BILAN</t>
  </si>
  <si>
    <t>EXÉDENT DES REPRISES SUR LES DOTATIONS DU FONDS POUR RISQUES FINANCIERS GÉNÉRAUX</t>
  </si>
  <si>
    <t>PRODUITS EXEPTIONNELS</t>
  </si>
  <si>
    <t>PROFITS SUR EXERCICES ANTÉRIEURS</t>
  </si>
  <si>
    <t>QUOTE-PART DANS LE RÉSULTAT D'ENTREPRISES MISES EN ÉQUIVALENCE</t>
  </si>
  <si>
    <t>RÉSULTAT DE L'EXERCICE (+/-)</t>
  </si>
  <si>
    <t xml:space="preserve">Part du groupe </t>
  </si>
  <si>
    <t>TOTAL DES PRODUITS</t>
  </si>
  <si>
    <r>
      <t>INSTRUCTION N</t>
    </r>
    <r>
      <rPr>
        <b/>
        <vertAlign val="superscript"/>
        <sz val="15"/>
        <rFont val="Arial"/>
        <family val="2"/>
      </rPr>
      <t>O</t>
    </r>
    <r>
      <rPr>
        <b/>
        <sz val="15"/>
        <rFont val="Arial"/>
        <family val="2"/>
      </rPr>
      <t xml:space="preserve"> 018-12-2010 DU 29 décembre 2010</t>
    </r>
  </si>
  <si>
    <t>I. DONNEES GENERALES</t>
  </si>
  <si>
    <t>Tableau n°1.1  : Nombre de membres, bénéficiaires ou clients (en unités)</t>
  </si>
  <si>
    <t xml:space="preserve">INDICATEURS </t>
  </si>
  <si>
    <t>Année (n)</t>
  </si>
  <si>
    <t>Y01101</t>
  </si>
  <si>
    <t>Nombre total de membres bénéficiaires ou clients (les groupements sont comptés sur une base unitaires) (1)+(2)</t>
  </si>
  <si>
    <t>Y01102</t>
  </si>
  <si>
    <t xml:space="preserve">Nombre de personnes physiques non – membres d'un groupement (1) = (a)+(b) </t>
  </si>
  <si>
    <t>Y01103</t>
  </si>
  <si>
    <t xml:space="preserve">              Hommes (a)</t>
  </si>
  <si>
    <t>Y01104</t>
  </si>
  <si>
    <t xml:space="preserve">              Femmes (b)</t>
  </si>
  <si>
    <t>Y01105</t>
  </si>
  <si>
    <t>Nombre de personnes morales (groupements de personnes physiques, entreprises, associations, etc) (2)</t>
  </si>
  <si>
    <t>Y01106</t>
  </si>
  <si>
    <t>Nombre de groupements de personnes physiques bénéficiaires</t>
  </si>
  <si>
    <t>Y01107</t>
  </si>
  <si>
    <t>Nombre total des membres des groupements de personnes physiques bénéficiaires (3) = (c)+ (d)</t>
  </si>
  <si>
    <t>Y01108</t>
  </si>
  <si>
    <t>Hommes ( c )</t>
  </si>
  <si>
    <t>Y01109</t>
  </si>
  <si>
    <t>Femmes (d)</t>
  </si>
  <si>
    <t>Tableau n°1.2 : Effectif des dirigeants et du personnel employé (en unités)</t>
  </si>
  <si>
    <t>Y01201</t>
  </si>
  <si>
    <t>Nombre de membres du Conseil d'Administration ou de l'organe équivalent</t>
  </si>
  <si>
    <t>Y01202</t>
  </si>
  <si>
    <t>Nombre de membres du Conseil de Surveillance (*)</t>
  </si>
  <si>
    <t>Y01203</t>
  </si>
  <si>
    <t>Nombre de membres du Comité de Crédit (*)</t>
  </si>
  <si>
    <t>Y01204</t>
  </si>
  <si>
    <t>nombre de membres des autres comités créés par les SFD (**)</t>
  </si>
  <si>
    <t>Y01205</t>
  </si>
  <si>
    <t>Effectifs total des employés (3) = (1)+(2)</t>
  </si>
  <si>
    <t>Y01206</t>
  </si>
  <si>
    <t xml:space="preserve"> Dirigeants (employés exerçant des fonctions de direction ou de gérance) dont : (1)                                                                                                                                     </t>
  </si>
  <si>
    <t>Y01207</t>
  </si>
  <si>
    <t xml:space="preserve">   - nationaux   </t>
  </si>
  <si>
    <t>Y01208</t>
  </si>
  <si>
    <t xml:space="preserve">   - personnel expatrié</t>
  </si>
  <si>
    <t>Y01209</t>
  </si>
  <si>
    <t>Autres Employés (2) = (a) – (b) + ( c )</t>
  </si>
  <si>
    <t>Y01210</t>
  </si>
  <si>
    <t>Agents permanents (a)</t>
  </si>
  <si>
    <t>Y01211</t>
  </si>
  <si>
    <t>Agents contractuels (b)</t>
  </si>
  <si>
    <t>Y01212</t>
  </si>
  <si>
    <t>Personnel expatrié ( c )</t>
  </si>
  <si>
    <t>(*) A renseigner par les institutions coopératives ou mutualistes d'épargne et de crédit</t>
  </si>
  <si>
    <t>(**) A préciser</t>
  </si>
  <si>
    <t>1.3 Données sur la gouvernance</t>
  </si>
  <si>
    <t xml:space="preserve">Tableau sur l'état des rémunérations des dirigeants et du personnel de l'institution </t>
  </si>
  <si>
    <t>Rubriques</t>
  </si>
  <si>
    <t>Y01301</t>
  </si>
  <si>
    <r>
      <t>Masse salariale globale en FCFA</t>
    </r>
    <r>
      <rPr>
        <b/>
        <vertAlign val="superscript"/>
        <sz val="15"/>
        <rFont val="Arial"/>
        <family val="2"/>
      </rPr>
      <t xml:space="preserve">1                                                                              </t>
    </r>
    <r>
      <rPr>
        <b/>
        <sz val="15"/>
        <rFont val="Arial"/>
        <family val="2"/>
      </rPr>
      <t xml:space="preserve">                                                   </t>
    </r>
  </si>
  <si>
    <t>Y01302</t>
  </si>
  <si>
    <t xml:space="preserve">     - Personnel dirigeant (Directeur Général et son adjoint, Directeur de service) ;    </t>
  </si>
  <si>
    <t>Y01303</t>
  </si>
  <si>
    <t xml:space="preserve">     - Autre personnel</t>
  </si>
  <si>
    <t>Y01304</t>
  </si>
  <si>
    <t>Montant des frais généraux en FCFA</t>
  </si>
  <si>
    <t>Y01305</t>
  </si>
  <si>
    <t xml:space="preserve">Ratio Masse salariale rapportée aux frais généraux </t>
  </si>
  <si>
    <t>Y01306</t>
  </si>
  <si>
    <t>Proportion salaire du Directeur Général rapporté aux frais généraux</t>
  </si>
  <si>
    <r>
      <t>1</t>
    </r>
    <r>
      <rPr>
        <sz val="15"/>
        <rFont val="Arial"/>
        <family val="2"/>
      </rPr>
      <t xml:space="preserve"> Salaires, appointements, indemnités, gratifications et primes occasionnelles ou périodiques versées au personnel, les rémunérations des administrateurs salariés, les cotisations aux régimes de retraite, etc</t>
    </r>
  </si>
  <si>
    <t>Tableau sur les remboursements de frais de dirigeants élus</t>
  </si>
  <si>
    <t>Y01401</t>
  </si>
  <si>
    <r>
      <t>Indemnités de fonctions versées aux administrateurs non salariés</t>
    </r>
    <r>
      <rPr>
        <vertAlign val="superscript"/>
        <sz val="15"/>
        <rFont val="Arial"/>
        <family val="2"/>
      </rPr>
      <t>2</t>
    </r>
    <r>
      <rPr>
        <sz val="15"/>
        <rFont val="Arial"/>
        <family val="2"/>
      </rPr>
      <t xml:space="preserve"> en FCFA</t>
    </r>
  </si>
  <si>
    <t>Y01402</t>
  </si>
  <si>
    <t xml:space="preserve">Frais de tenue des réunions des organes et des assemblées en FCFA </t>
  </si>
  <si>
    <t>Y01403</t>
  </si>
  <si>
    <t xml:space="preserve">      - Perdiem   </t>
  </si>
  <si>
    <t>Y01404</t>
  </si>
  <si>
    <t xml:space="preserve">     - Transport</t>
  </si>
  <si>
    <t>Y01405</t>
  </si>
  <si>
    <t xml:space="preserve">    - Hébergement</t>
  </si>
  <si>
    <t>Y01406</t>
  </si>
  <si>
    <t xml:space="preserve">    - Téléphone</t>
  </si>
  <si>
    <t>Y01407</t>
  </si>
  <si>
    <t xml:space="preserve">   - Carburant</t>
  </si>
  <si>
    <t>Y01408</t>
  </si>
  <si>
    <t xml:space="preserve">    - Autres</t>
  </si>
  <si>
    <r>
      <t>2</t>
    </r>
    <r>
      <rPr>
        <sz val="15"/>
        <rFont val="Arial"/>
        <family val="2"/>
      </rPr>
      <t xml:space="preserve"> s'applique aux sociétés (SA, SARL)</t>
    </r>
  </si>
  <si>
    <t>II. DONNEES SUR LES POINTS DE SERVICE</t>
  </si>
  <si>
    <t>Tableau n°2 : évolution du nombre de points de service</t>
  </si>
  <si>
    <t>Paramètres</t>
  </si>
  <si>
    <t>Y02001</t>
  </si>
  <si>
    <t>Nombre d'institutions de base</t>
  </si>
  <si>
    <t>Y02002</t>
  </si>
  <si>
    <t>Nombre de guichets ou d'antennes</t>
  </si>
  <si>
    <t>III. DONNEES SUR LES OPERATIONS DE COLLECTE DE DEPÔTS</t>
  </si>
  <si>
    <t>Tableau n°3.1 : Evolution du montant des dépôts (en milliers de FCFA)</t>
  </si>
  <si>
    <t>Y03101</t>
  </si>
  <si>
    <t>Montant total des dépôts des membres, bénéficiaires ou clients (1) + (2)</t>
  </si>
  <si>
    <t>Y03102</t>
  </si>
  <si>
    <t>Montant des dépôts des personnes physiques non-membres d'un groupement (1) = (a) + (b)</t>
  </si>
  <si>
    <t>Y03103</t>
  </si>
  <si>
    <t xml:space="preserve"> - Montant des dépôts des hommes (a)</t>
  </si>
  <si>
    <t>Y03104</t>
  </si>
  <si>
    <t xml:space="preserve"> - Montant des dépôts des femmes (b)</t>
  </si>
  <si>
    <t>Y03105</t>
  </si>
  <si>
    <t>Montant des dépôts des personnes morales (groupements de personnes physique, entreprises, associations etc.) (2)</t>
  </si>
  <si>
    <t>Tableau 3.2 Décomposition des dépôts par terme</t>
  </si>
  <si>
    <t>Dépôts à vue</t>
  </si>
  <si>
    <t>Y03201</t>
  </si>
  <si>
    <t>Dépôts à vue Montant en FCFA</t>
  </si>
  <si>
    <t>Dépôts à vue Part (en %)</t>
  </si>
  <si>
    <t>Dépôts à terme</t>
  </si>
  <si>
    <t>Y03202</t>
  </si>
  <si>
    <t>Dépôts à terme Montant en FCFA</t>
  </si>
  <si>
    <t>Dépôts à terme Part (en %)</t>
  </si>
  <si>
    <t>Autres dépôts Année (n)</t>
  </si>
  <si>
    <t>Y03203</t>
  </si>
  <si>
    <t>Autres dépôts Année (n) Montant en FCFA</t>
  </si>
  <si>
    <t>Autres dépôts Année (n) Part (en %)</t>
  </si>
  <si>
    <t>Tableau 3.3 Evolution du nombre déposants (membres, bénéficiaires ou clients ayant un dépôt dans les livres du SFD) et des comptes inactifs</t>
  </si>
  <si>
    <t>Y03301</t>
  </si>
  <si>
    <t>Nombre total des déposants  (1) + (2)</t>
  </si>
  <si>
    <t>Y03302</t>
  </si>
  <si>
    <t>Nombre de déposants personnes physiques non-membres d'un groupement (1) = (a)+(b)</t>
  </si>
  <si>
    <t>Y03303</t>
  </si>
  <si>
    <t xml:space="preserve">  - Nombre de déposants hommes (a)</t>
  </si>
  <si>
    <t>Y03304</t>
  </si>
  <si>
    <t xml:space="preserve">  - Nombre de déposants Femmes (b)</t>
  </si>
  <si>
    <t>Y03305</t>
  </si>
  <si>
    <t>Nombres de déposants personnes morales (groupements de personnes physiques,entreprises, associations, etc (2)</t>
  </si>
  <si>
    <t>Y03306</t>
  </si>
  <si>
    <t>Nombres de comptes inactifs</t>
  </si>
  <si>
    <t>Y03307</t>
  </si>
  <si>
    <t>Montant des soldes des comptes inactifs</t>
  </si>
  <si>
    <t>Y03308</t>
  </si>
  <si>
    <t>nombre total de comptes</t>
  </si>
  <si>
    <t>Tableau 3.4 Evolution du Capital social *</t>
  </si>
  <si>
    <t>Y03401</t>
  </si>
  <si>
    <t>Montant du capital social (en milliers de FCFA)</t>
  </si>
  <si>
    <t>* Pour les sociétés de capitaux</t>
  </si>
  <si>
    <t>3.5</t>
  </si>
  <si>
    <t>Tableau 3.5 Répartition du Capital social entre les principaux actionnaires</t>
  </si>
  <si>
    <t xml:space="preserve">Noms et prénoms des principaux actionnaires </t>
  </si>
  <si>
    <t>Montant du capital détenu (Année n)</t>
  </si>
  <si>
    <t>Part du capital détenu (Année n, en%)</t>
  </si>
  <si>
    <t>IV. DONNEES SUR LES CREDITS (PRETS ET ENGAGEMENTS PAR SIGNATURE)</t>
  </si>
  <si>
    <t>Tableau 4.1 Evolution du montant annuel des prêts accordés * (en milliers de CFA)</t>
  </si>
  <si>
    <t>Y04101</t>
  </si>
  <si>
    <t>Montant des prêts accordés (1) + (2)</t>
  </si>
  <si>
    <t>Y04102</t>
  </si>
  <si>
    <t>Montant des  prêts accordés aux personnes physiques non-membres d'un groupement (1) = (a) + (b)</t>
  </si>
  <si>
    <t>Y04103</t>
  </si>
  <si>
    <t xml:space="preserve"> - Montant des  prêts accordés aux hommes (a)</t>
  </si>
  <si>
    <t>Y04104</t>
  </si>
  <si>
    <t xml:space="preserve"> - Montant des  prêts accordés aux femmes (b)</t>
  </si>
  <si>
    <t>Y04105</t>
  </si>
  <si>
    <t>Montant des  prêts accordés aux personnes morales (groupements de personnes physiques, entreprises, associations etc.) (2)</t>
  </si>
  <si>
    <t>* Il s'agit du montant des prêts accordé dans l'année</t>
  </si>
  <si>
    <t>Tableau 4.2 Evolution du nombre de prêts accordés dans l'année (en unité)</t>
  </si>
  <si>
    <t>Y04201</t>
  </si>
  <si>
    <t>Y04202</t>
  </si>
  <si>
    <t>Nombre de prêts accordés aux personnes physiques non-membres d'un groupement (1) = (a) + (b)</t>
  </si>
  <si>
    <t>Y04203</t>
  </si>
  <si>
    <t xml:space="preserve"> - Nombre de  prêts accordés aux hommes (a)</t>
  </si>
  <si>
    <t>Y04204</t>
  </si>
  <si>
    <t xml:space="preserve"> - Nombre de  prêts accordés aux femmes (b)</t>
  </si>
  <si>
    <t>Y04205</t>
  </si>
  <si>
    <t>Nombre de  prêts accordés aux personnes morales (groupements de personnes physiques, entreprises, associations etc.) (2)</t>
  </si>
  <si>
    <t>Y04206</t>
  </si>
  <si>
    <t>Montant moyen des prêts accordés (somme des prêts rapportée au nombre de prêts accordés</t>
  </si>
  <si>
    <t>Tableau 4.3 Engagements par signature (en milliers de CFA)</t>
  </si>
  <si>
    <t>Nature de l'engagement donné</t>
  </si>
  <si>
    <t>Y04301</t>
  </si>
  <si>
    <t>Engagements de financement donnés en faveur des institutions financières</t>
  </si>
  <si>
    <t>Y04302</t>
  </si>
  <si>
    <t>Engagements de financement donnés en faveur des membres, bénéficiaires ou clients</t>
  </si>
  <si>
    <t>Y04303</t>
  </si>
  <si>
    <t>Engagements de garantie d'ordre des institutions financières</t>
  </si>
  <si>
    <t>Y04304</t>
  </si>
  <si>
    <t>Engagements de garantie d'ordre des membres, bénéficiaires ou clients</t>
  </si>
  <si>
    <t>Tableau 4.4 Encours de crédits au 31 décembre (en milliers de CFA)</t>
  </si>
  <si>
    <t>Y04401</t>
  </si>
  <si>
    <t>Encours total de crédits (1)+(2)</t>
  </si>
  <si>
    <t>Y04402</t>
  </si>
  <si>
    <t>Encours de crédits sur les personnes physiques non-membres d'un groupement (1) =(a)+(b</t>
  </si>
  <si>
    <t>Y04403</t>
  </si>
  <si>
    <t>Encours de crédits sur les hommes (a)</t>
  </si>
  <si>
    <t>Y04404</t>
  </si>
  <si>
    <t>Encours de crédits sur les femmes   (b)</t>
  </si>
  <si>
    <t>Y04405</t>
  </si>
  <si>
    <t>Encours de crédits sur les  personnes morales (groupements de personnes physiques, entreprises associations, etc.) (2)</t>
  </si>
  <si>
    <t>Tableau 4.5 Nombre de crédits en cours au 31 décembre (en unité)</t>
  </si>
  <si>
    <t>Y04501</t>
  </si>
  <si>
    <t>Nombre de crédits en cours (1)+(2)</t>
  </si>
  <si>
    <t>Y04502</t>
  </si>
  <si>
    <t>Nombre de crédits en cours sur les personnes physiques non-membres d'un groupement (1) =(a)+(b)</t>
  </si>
  <si>
    <t>Y04503</t>
  </si>
  <si>
    <t>Nombre de crédits en cours sur les hommes (a)</t>
  </si>
  <si>
    <t>Y04504</t>
  </si>
  <si>
    <t>Nombre de crédits en cours sur les femmes  (b)</t>
  </si>
  <si>
    <t>Y04505</t>
  </si>
  <si>
    <t>Nombre de crédits en cours sur les  personnes morales (groupements de personnes physiques, entreprises associations, etc.) (2)</t>
  </si>
  <si>
    <t>Tableau 4.6 Évolution de l'encours de crédits par terme</t>
  </si>
  <si>
    <t>Y04601</t>
  </si>
  <si>
    <t>Encours total de crédits en milliers de FCA (Année n) Court terme</t>
  </si>
  <si>
    <t>Y04602</t>
  </si>
  <si>
    <t xml:space="preserve">Encours total de crédits en milliers de FCA (Année n) Moyen et long terme </t>
  </si>
  <si>
    <t>4.7</t>
  </si>
  <si>
    <t>Tableau 4.7 Encours des crédits des agents relevant des Autorités de contrôle (Ministère chargé des Finances, BCEAO et Commission Bancaire de l'UMOA)</t>
  </si>
  <si>
    <t>Prénoms et nom</t>
  </si>
  <si>
    <t>Encours total des crédits (en FCFA)</t>
  </si>
  <si>
    <t>Structure dont relève l'emprunteur</t>
  </si>
  <si>
    <t>Tableau 4.8 Opérations de crédit sur ressources affectées</t>
  </si>
  <si>
    <t>Y04801</t>
  </si>
  <si>
    <t>Nombre de crédits accordés sur ressources affectées</t>
  </si>
  <si>
    <t>Y04802</t>
  </si>
  <si>
    <t>Montant de crédits accordés sur ressources affectées (en milliers de FCFA)</t>
  </si>
  <si>
    <t>Y04803</t>
  </si>
  <si>
    <t>Nombre de crédits en cours sur ressources affectées</t>
  </si>
  <si>
    <t>Y04804</t>
  </si>
  <si>
    <t>Montant des crédits en cours sur ressources affectées (en milliers de FCFA)</t>
  </si>
  <si>
    <t>Tableau 4.9 Gestion du portefeuille de crédit</t>
  </si>
  <si>
    <t>Y04901</t>
  </si>
  <si>
    <t>Encours des créances en souffrance (en milliers de FCFA)</t>
  </si>
  <si>
    <t>Y04902</t>
  </si>
  <si>
    <r>
      <t>Taux brut des créances en souffrance</t>
    </r>
    <r>
      <rPr>
        <vertAlign val="superscript"/>
        <sz val="10"/>
        <rFont val="Arial"/>
        <family val="2"/>
      </rPr>
      <t>3</t>
    </r>
  </si>
  <si>
    <t>Y04903</t>
  </si>
  <si>
    <r>
      <t>Taux de remboursement des crédits accordés</t>
    </r>
    <r>
      <rPr>
        <vertAlign val="superscript"/>
        <sz val="10"/>
        <rFont val="Arial"/>
        <family val="2"/>
      </rPr>
      <t>4</t>
    </r>
  </si>
  <si>
    <t>Y04904</t>
  </si>
  <si>
    <t xml:space="preserve">Taux de recouvrement des créances en souffrance </t>
  </si>
  <si>
    <t>Y04905</t>
  </si>
  <si>
    <t>Encours brut des créances en souffrance sur ressources affectées (en milliers de FCFA)</t>
  </si>
  <si>
    <t>Y04906</t>
  </si>
  <si>
    <r>
      <t>Taux brut de créances en souffrance sur ressources affectées</t>
    </r>
    <r>
      <rPr>
        <vertAlign val="superscript"/>
        <sz val="10"/>
        <rFont val="Arial"/>
        <family val="2"/>
      </rPr>
      <t>6</t>
    </r>
  </si>
  <si>
    <t>Y04907</t>
  </si>
  <si>
    <r>
      <t>Taux de remboursement  crédits accordés sur ressources affectées</t>
    </r>
    <r>
      <rPr>
        <vertAlign val="superscript"/>
        <sz val="10"/>
        <rFont val="Arial"/>
        <family val="2"/>
      </rPr>
      <t>7</t>
    </r>
  </si>
  <si>
    <t>Y04908</t>
  </si>
  <si>
    <r>
      <t>Taux de recouvrement des créances en souffrance sur ressources affectées</t>
    </r>
    <r>
      <rPr>
        <vertAlign val="superscript"/>
        <sz val="10"/>
        <rFont val="Arial"/>
        <family val="2"/>
      </rPr>
      <t>8</t>
    </r>
  </si>
  <si>
    <t>Y04909</t>
  </si>
  <si>
    <t>Montant des crédits passés en pertes (en milliers de FCFA)</t>
  </si>
  <si>
    <t>Y04910</t>
  </si>
  <si>
    <r>
      <t>taux de perte sur créances</t>
    </r>
    <r>
      <rPr>
        <vertAlign val="superscript"/>
        <sz val="10"/>
        <rFont val="Arial"/>
        <family val="2"/>
      </rPr>
      <t>9</t>
    </r>
  </si>
  <si>
    <t>3 – rapport entre l'encours brut des créances en souffrance et le total de l'encours brut des crédits</t>
  </si>
  <si>
    <r>
      <t>4</t>
    </r>
    <r>
      <rPr>
        <sz val="15"/>
        <rFont val="Arial"/>
        <family val="2"/>
      </rPr>
      <t xml:space="preserve"> – rapport entre les échéances remboursées et le montant attendu au cours de l'année</t>
    </r>
  </si>
  <si>
    <r>
      <t>5</t>
    </r>
    <r>
      <rPr>
        <sz val="15"/>
        <rFont val="Arial"/>
        <family val="2"/>
      </rPr>
      <t xml:space="preserve"> – rapport entre le montant des créances en souffrance recouvrées et le montant total des créances en souffrance</t>
    </r>
  </si>
  <si>
    <r>
      <t>6</t>
    </r>
    <r>
      <rPr>
        <sz val="15"/>
        <rFont val="Arial"/>
        <family val="2"/>
      </rPr>
      <t xml:space="preserve"> – rapport entre l'encours brut des créances en souffrance sur ressources affectées et le montant total de l'encours brut des crédits sur ressources affectées</t>
    </r>
  </si>
  <si>
    <r>
      <t>7</t>
    </r>
    <r>
      <rPr>
        <sz val="15"/>
        <rFont val="Arial"/>
        <family val="2"/>
      </rPr>
      <t xml:space="preserve"> - rapport entre le montant des échéances des crédits sur ressources affectées effectivement remboursées et le total des échéances attendues sur les crédits sur ressources affectées</t>
    </r>
  </si>
  <si>
    <r>
      <t>8</t>
    </r>
    <r>
      <rPr>
        <sz val="15"/>
        <rFont val="Arial"/>
        <family val="2"/>
      </rPr>
      <t xml:space="preserve"> – rapport entre le montant recouvré sur créances en souffrance sur ressources affectées et le total des créances en souffrance sur ressources affectées</t>
    </r>
  </si>
  <si>
    <r>
      <t>9</t>
    </r>
    <r>
      <rPr>
        <sz val="15"/>
        <rFont val="Arial"/>
        <family val="2"/>
      </rPr>
      <t xml:space="preserve"> – rapport entre le montant des crédits passés en perte et le total de l'encours des crédits de la période</t>
    </r>
  </si>
  <si>
    <t>V. DONNEES SUR LES AUTRES ACTIVITES AUTORISEES</t>
  </si>
  <si>
    <t>5.1</t>
  </si>
  <si>
    <t>5.1 Activités de transfert rapide d'argent</t>
  </si>
  <si>
    <t>Information d'ordre général :</t>
  </si>
  <si>
    <t>Y05001</t>
  </si>
  <si>
    <t xml:space="preserve">- nom et adresse du représentant (Banque, poste) </t>
  </si>
  <si>
    <t>Y05002</t>
  </si>
  <si>
    <t xml:space="preserve">- nom et adresse de la société représentée (Western union, Money gram, etc) </t>
  </si>
  <si>
    <t>Y05003</t>
  </si>
  <si>
    <t xml:space="preserve">- nombre d'opérations exécutées au cours de l'année : à l'émission                                             </t>
  </si>
  <si>
    <t>Y05004</t>
  </si>
  <si>
    <t>- nombre d'opérations exécutées au cours de l'année : à la réception</t>
  </si>
  <si>
    <t>Tableau 5.1 Opérations de transferts (en milliers de FCFA)</t>
  </si>
  <si>
    <t>Y05101</t>
  </si>
  <si>
    <t>Transferts reçus (1)</t>
  </si>
  <si>
    <t>Y05102</t>
  </si>
  <si>
    <t xml:space="preserve">                          UEMOA</t>
  </si>
  <si>
    <t>Y05103</t>
  </si>
  <si>
    <t xml:space="preserve">                          Autres pays Africains</t>
  </si>
  <si>
    <t>Y05104</t>
  </si>
  <si>
    <t xml:space="preserve">                          Union Européenne</t>
  </si>
  <si>
    <t>Y05105</t>
  </si>
  <si>
    <t xml:space="preserve">                          Etats-Unis</t>
  </si>
  <si>
    <t>Y05106</t>
  </si>
  <si>
    <t xml:space="preserve">                          Autres pays </t>
  </si>
  <si>
    <t>Y05107</t>
  </si>
  <si>
    <t>Transferts émis (2)</t>
  </si>
  <si>
    <t>Y05108</t>
  </si>
  <si>
    <t>Y05109</t>
  </si>
  <si>
    <t>Y05110</t>
  </si>
  <si>
    <t>Y05111</t>
  </si>
  <si>
    <t>Y05112</t>
  </si>
  <si>
    <t>Y05113</t>
  </si>
  <si>
    <t>Solde des transferts (3) = (1)-(2)</t>
  </si>
  <si>
    <t>5.2 Activités de micro assurance</t>
  </si>
  <si>
    <t>Y05005</t>
  </si>
  <si>
    <t xml:space="preserve"> - nombre de bénéficiaires :</t>
  </si>
  <si>
    <t>Y05006</t>
  </si>
  <si>
    <t xml:space="preserve"> - catégories de prestations offertes : à détailler</t>
  </si>
  <si>
    <t>Tableau 5.2 Opérations de micro assurance (en milliers FCFA)</t>
  </si>
  <si>
    <t>Y05201</t>
  </si>
  <si>
    <t>Montant de primes émises</t>
  </si>
  <si>
    <t>Y05202</t>
  </si>
  <si>
    <t>Assurance-vie</t>
  </si>
  <si>
    <t>Y05203</t>
  </si>
  <si>
    <t>Assurance non vie</t>
  </si>
  <si>
    <t>Y05204</t>
  </si>
  <si>
    <t>Montant des arriérés de primes</t>
  </si>
  <si>
    <t>Y05205</t>
  </si>
  <si>
    <t>Montant des sinistrés à payer</t>
  </si>
  <si>
    <t>5.3</t>
  </si>
  <si>
    <t>Tableau 5.3 Opérations de change</t>
  </si>
  <si>
    <t>Devises concernées</t>
  </si>
  <si>
    <t>Montant des devises achetées</t>
  </si>
  <si>
    <t>Contre valeur en FCFA des devises achetées</t>
  </si>
  <si>
    <t>Montant des devises vendues</t>
  </si>
  <si>
    <t>Contre valeur en FCFA des devises vendues</t>
  </si>
  <si>
    <t>EUR</t>
  </si>
  <si>
    <t>EURO (EUR)</t>
  </si>
  <si>
    <t>USD</t>
  </si>
  <si>
    <t>Dollar des EU (USD)</t>
  </si>
  <si>
    <t>CHF</t>
  </si>
  <si>
    <t>Franc Suisse (CHF)</t>
  </si>
  <si>
    <t>GBP</t>
  </si>
  <si>
    <t>Livre sterling (GBP)</t>
  </si>
  <si>
    <t>AUT</t>
  </si>
  <si>
    <t>Autres</t>
  </si>
  <si>
    <t>VI. AUTRES INFORMATIONS SUR LES OPÉRATIONS AVEC LA CLIENTÈLE</t>
  </si>
  <si>
    <t>Tableau 6.1 Tarification des opérations avec la clientèle (*)</t>
  </si>
  <si>
    <t>Y06101</t>
  </si>
  <si>
    <t>Taux d'intérêt créditeur minimum servi sur les dépôts des membres, bénéficiaires ou clients</t>
  </si>
  <si>
    <t>Y06102</t>
  </si>
  <si>
    <t>Taux d'intérêt créditeur maximum servi sur les dépôts des membres, bénéficiaires ou clients</t>
  </si>
  <si>
    <t>Y06103</t>
  </si>
  <si>
    <t>Taux d'intérêt nominal débiteur minimum sur les crédits accordés aux membres, bénéficiaires ou clients</t>
  </si>
  <si>
    <t>Y06104</t>
  </si>
  <si>
    <t>Taux d'intérêt nominal débiteur maximum sur les crédits accordés aux membres, bénéficiaires ou clients</t>
  </si>
  <si>
    <t>Y06105</t>
  </si>
  <si>
    <t>Taux d'intérêt effectif global (**)</t>
  </si>
  <si>
    <t>(*) : Communiquer le taux d'intérêt annuel</t>
  </si>
  <si>
    <t>(**) : Indiquer le mode de détermination</t>
  </si>
  <si>
    <t>Tableau 6.2 Répartition des crédits selon leur objet (en milliers de FCFA)</t>
  </si>
  <si>
    <t>Objet du crédit</t>
  </si>
  <si>
    <t>Y06201</t>
  </si>
  <si>
    <t>Crédits immobiliers</t>
  </si>
  <si>
    <t>Y06202</t>
  </si>
  <si>
    <t>Crédits d'équipement</t>
  </si>
  <si>
    <t>Y06203</t>
  </si>
  <si>
    <t>Crédits à la consommation</t>
  </si>
  <si>
    <t>Y06204</t>
  </si>
  <si>
    <t>Crédits trésorerie</t>
  </si>
  <si>
    <t>Y06205</t>
  </si>
  <si>
    <t>Autres crédits</t>
  </si>
  <si>
    <t>6.3</t>
  </si>
  <si>
    <t>Tableau 6.3 Dons et œuvres sociales</t>
  </si>
  <si>
    <t>Références du bénéficiaire</t>
  </si>
  <si>
    <t>Nature du don ou des œuvres sociales</t>
  </si>
  <si>
    <t>Évaluation financières (en FCFA)</t>
  </si>
  <si>
    <t>Tableau 6.4 Répartition sectorielle des crédits accordés (*)  (en milliers de FCFA)</t>
  </si>
  <si>
    <t>Secteurs d'activités</t>
  </si>
  <si>
    <t>Y06401</t>
  </si>
  <si>
    <t>Agriculture, sylviculture et pêche</t>
  </si>
  <si>
    <t>Y06402</t>
  </si>
  <si>
    <t>Industries extractives</t>
  </si>
  <si>
    <t>Y06403</t>
  </si>
  <si>
    <t>Industries manufacturières</t>
  </si>
  <si>
    <t>Y06404</t>
  </si>
  <si>
    <t>Bâtiment et travaux publics</t>
  </si>
  <si>
    <t>Y06405</t>
  </si>
  <si>
    <t>Commerce, restaurants et hôtels</t>
  </si>
  <si>
    <t>Y06406</t>
  </si>
  <si>
    <t>Électricité, gaz, eau</t>
  </si>
  <si>
    <t>Y06407</t>
  </si>
  <si>
    <t>Transports, entrepôts et communications</t>
  </si>
  <si>
    <t>Y06408</t>
  </si>
  <si>
    <t>Assurances, services aux entreprises</t>
  </si>
  <si>
    <t>Y06409</t>
  </si>
  <si>
    <t>Immobilier</t>
  </si>
  <si>
    <t>Y06410</t>
  </si>
  <si>
    <t>Services divers</t>
  </si>
  <si>
    <t>(*) La sectorisation retenue dans ce tableau est celle prévue par le référentiel comptable spécifique des SFD</t>
  </si>
  <si>
    <t>VII. OPERATIONS AVEC LES AUTRES INSTITUTIONS FINANCIERES</t>
  </si>
  <si>
    <t>Tableau n°7 : Opérations avec les autres institutions financières (établissements de crédit, SFD, autres institutions financières) et les partenaires au développement</t>
  </si>
  <si>
    <t>Y07001</t>
  </si>
  <si>
    <t>Encours des placements auprès des autres institutions financières</t>
  </si>
  <si>
    <t>Y07002</t>
  </si>
  <si>
    <t>Encours des emprunts auprès des autres institutions financières</t>
  </si>
  <si>
    <t>Y07003</t>
  </si>
  <si>
    <t>Montant total des emprunts obtenus dans l'année auprès des autres institutions financières (en milliers de FCFA)</t>
  </si>
  <si>
    <t>Y07004</t>
  </si>
  <si>
    <t>Taux d'intérêt moyen des emprunts obtenus dans l'année auprès des autres institutions financières</t>
  </si>
  <si>
    <t>Y07005</t>
  </si>
  <si>
    <t>Ressources affectées (en milliers de FCFA)</t>
  </si>
  <si>
    <t>Y07006</t>
  </si>
  <si>
    <t>Subventions d'exploitation reçues (en milliers de FCFA)</t>
  </si>
  <si>
    <t>Y07007</t>
  </si>
  <si>
    <t>Subventions d'équipement reçues (en milliers de FCFA)</t>
  </si>
  <si>
    <t>VIII. DONNEES SUR LA PERFORMANCE DES MEMBRES DES RESEAUX (UNIONS, FEDERATIONS ET CONFEDERATIONS)</t>
  </si>
  <si>
    <t>Tableau n°8 Indicateur de performance des institutions affiliées au réseau (*)</t>
  </si>
  <si>
    <t>Y08001</t>
  </si>
  <si>
    <t>Nombre d'institutions affiliées déficitaires</t>
  </si>
  <si>
    <t>Y08002</t>
  </si>
  <si>
    <t>Montant total du déficit d'exploitation des institutions affiliées (en milliers de FCFA)</t>
  </si>
  <si>
    <t>Y08003</t>
  </si>
  <si>
    <t>Nombre d'institutions affiliées excédentaires</t>
  </si>
  <si>
    <t>Y08004</t>
  </si>
  <si>
    <t>Montant total de l'excédent d'exploitation des institutions affiliées (en milliers de FCFA)</t>
  </si>
  <si>
    <t>(*) Tableau à renseigner par les structures faîtières</t>
  </si>
  <si>
    <t>IX. FONCTIONNEMENT ET VIE DES ORGANES</t>
  </si>
  <si>
    <t>Tableau n°9 Nombre de réunion tenues au cours de l'année</t>
  </si>
  <si>
    <t>Y09001</t>
  </si>
  <si>
    <t>Par l'Assemblée Générale</t>
  </si>
  <si>
    <t>Y09002</t>
  </si>
  <si>
    <t>Par le Conseil d'Administration ou l'organe équivalent</t>
  </si>
  <si>
    <t>Y09003</t>
  </si>
  <si>
    <t>Par le Conseil de Surveillance (*)</t>
  </si>
  <si>
    <t>Y09004</t>
  </si>
  <si>
    <t>Par le Comité de Crédit (*)</t>
  </si>
  <si>
    <t>Y09005</t>
  </si>
  <si>
    <t>Par les autres comités (**)</t>
  </si>
  <si>
    <t>(**) A renseigner par les institutions mutualistes ou coopératives d'épargne et de crédit</t>
  </si>
  <si>
    <t>X. PERFORMANCES FINANCIERES</t>
  </si>
  <si>
    <t>Tableau n°10 Indicateurs de performances financières</t>
  </si>
  <si>
    <t>Y10001</t>
  </si>
  <si>
    <t>Marge d'intérêt en milliers de FCFA</t>
  </si>
  <si>
    <t>Y10002</t>
  </si>
  <si>
    <t>Produit financier net en milliers de FCFA</t>
  </si>
  <si>
    <t>Y10003</t>
  </si>
  <si>
    <t>Résultat net en milliers de FCFA</t>
  </si>
  <si>
    <t>Y10004</t>
  </si>
  <si>
    <r>
      <t>Taux de marge nette</t>
    </r>
    <r>
      <rPr>
        <vertAlign val="superscript"/>
        <sz val="10"/>
        <rFont val="Arial"/>
        <family val="2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</si>
</sst>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   &quot;;\-#,##0.00&quot;    &quot;;&quot; -&quot;#&quot;    &quot;;@\ "/>
    <numFmt numFmtId="165" formatCode="yyyy/mm/dd"/>
    <numFmt numFmtId="166" formatCode="dd/mm/yy"/>
  </numFmts>
  <fonts count="32" x14ac:knownFonts="1">
    <font>
      <sz val="10"/>
      <name val="Arial"/>
      <family val="2"/>
    </font>
    <font>
      <sz val="10"/>
      <name val="Lucida Sans"/>
      <family val="2"/>
    </font>
    <font>
      <b/>
      <sz val="16"/>
      <name val="Arial"/>
      <family val="2"/>
    </font>
    <font>
      <sz val="16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0"/>
      <color indexed="9"/>
      <name val="Arial"/>
      <family val="2"/>
    </font>
    <font>
      <sz val="20"/>
      <color indexed="9"/>
      <name val="Arial"/>
      <family val="2"/>
    </font>
    <font>
      <b/>
      <sz val="20"/>
      <color indexed="8"/>
      <name val="Arial"/>
      <family val="2"/>
    </font>
    <font>
      <sz val="20"/>
      <color indexed="8"/>
      <name val="Arial"/>
      <family val="2"/>
    </font>
    <font>
      <sz val="10"/>
      <name val="SimSun"/>
      <family val="2"/>
    </font>
    <font>
      <sz val="20"/>
      <name val="SimSun"/>
      <family val="2"/>
    </font>
    <font>
      <sz val="20"/>
      <name val="SimSun"/>
      <family val="2"/>
    </font>
    <font>
      <sz val="11"/>
      <color indexed="8"/>
      <name val="Calibri"/>
      <family val="2"/>
    </font>
    <font>
      <sz val="20"/>
      <color indexed="10"/>
      <name val="Arial"/>
      <family val="2"/>
    </font>
    <font>
      <sz val="20"/>
      <color indexed="8"/>
      <name val="Lucida Sans"/>
      <family val="2"/>
    </font>
    <font>
      <b/>
      <sz val="14"/>
      <name val="Arial"/>
      <family val="2"/>
    </font>
    <font>
      <i/>
      <sz val="20"/>
      <color indexed="8"/>
      <name val="Arial"/>
      <family val="2"/>
    </font>
    <font>
      <sz val="15"/>
      <color indexed="9"/>
      <name val="Arial"/>
      <family val="2"/>
    </font>
    <font>
      <b/>
      <sz val="15"/>
      <color indexed="8"/>
      <name val="Arial"/>
      <family val="2"/>
    </font>
    <font>
      <i/>
      <sz val="15"/>
      <color indexed="8"/>
      <name val="Arial"/>
      <family val="2"/>
    </font>
    <font>
      <sz val="15"/>
      <color indexed="8"/>
      <name val="Arial"/>
      <family val="2"/>
    </font>
    <font>
      <b/>
      <sz val="15"/>
      <color indexed="10"/>
      <name val="Arial"/>
      <family val="2"/>
    </font>
    <font>
      <b/>
      <i/>
      <sz val="20"/>
      <color indexed="8"/>
      <name val="Arial"/>
      <family val="2"/>
    </font>
    <font>
      <b/>
      <vertAlign val="superscript"/>
      <sz val="20"/>
      <color indexed="8"/>
      <name val="Arial"/>
      <family val="2"/>
    </font>
    <font>
      <u/>
      <sz val="20"/>
      <color indexed="8"/>
      <name val="Arial"/>
      <family val="2"/>
    </font>
    <font>
      <b/>
      <sz val="15"/>
      <name val="Arial"/>
      <family val="2"/>
    </font>
    <font>
      <b/>
      <vertAlign val="superscript"/>
      <sz val="15"/>
      <name val="Arial"/>
      <family val="2"/>
    </font>
    <font>
      <vertAlign val="superscript"/>
      <sz val="15"/>
      <name val="Arial"/>
      <family val="2"/>
    </font>
    <font>
      <vertAlign val="superscript"/>
      <sz val="10"/>
      <name val="Arial"/>
      <family val="2"/>
    </font>
    <font>
      <i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11"/>
        <bgColor indexed="49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4" fillId="0" borderId="0"/>
    <xf numFmtId="3" fontId="1" fillId="2" borderId="0">
      <protection locked="0"/>
    </xf>
    <xf numFmtId="164" fontId="11" fillId="0" borderId="0" applyFill="0" applyBorder="0" applyAlignment="0" applyProtection="0"/>
  </cellStyleXfs>
  <cellXfs count="191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Protection="1"/>
    <xf numFmtId="3" fontId="3" fillId="3" borderId="1" xfId="0" applyNumberFormat="1" applyFont="1" applyFill="1" applyBorder="1" applyAlignment="1" applyProtection="1">
      <alignment horizontal="center"/>
      <protection locked="0"/>
    </xf>
    <xf numFmtId="49" fontId="3" fillId="3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/>
    </xf>
    <xf numFmtId="3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Fill="1" applyBorder="1" applyProtection="1"/>
    <xf numFmtId="3" fontId="6" fillId="0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Protection="1"/>
    <xf numFmtId="3" fontId="6" fillId="3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1" xfId="0" applyNumberFormat="1" applyFont="1" applyFill="1" applyBorder="1" applyAlignment="1" applyProtection="1">
      <alignment horizontal="center"/>
      <protection locked="0"/>
    </xf>
    <xf numFmtId="49" fontId="7" fillId="0" borderId="1" xfId="0" applyNumberFormat="1" applyFont="1" applyFill="1" applyBorder="1" applyAlignment="1" applyProtection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Protection="1">
      <protection locked="0"/>
    </xf>
    <xf numFmtId="3" fontId="6" fillId="0" borderId="1" xfId="0" applyNumberFormat="1" applyFont="1" applyFill="1" applyBorder="1" applyAlignment="1" applyProtection="1">
      <alignment horizontal="center"/>
    </xf>
    <xf numFmtId="0" fontId="4" fillId="0" borderId="0" xfId="0" applyFont="1" applyProtection="1">
      <protection locked="0"/>
    </xf>
    <xf numFmtId="3" fontId="5" fillId="0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Protection="1"/>
    <xf numFmtId="49" fontId="9" fillId="0" borderId="1" xfId="0" applyNumberFormat="1" applyFont="1" applyFill="1" applyBorder="1" applyProtection="1"/>
    <xf numFmtId="49" fontId="4" fillId="0" borderId="0" xfId="0" applyNumberFormat="1" applyFont="1" applyProtection="1">
      <protection locked="0"/>
    </xf>
    <xf numFmtId="49" fontId="6" fillId="0" borderId="1" xfId="0" applyNumberFormat="1" applyFont="1" applyFill="1" applyBorder="1" applyAlignment="1" applyProtection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Fill="1" applyBorder="1" applyProtection="1"/>
    <xf numFmtId="3" fontId="1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</xf>
    <xf numFmtId="3" fontId="10" fillId="0" borderId="1" xfId="0" applyNumberFormat="1" applyFont="1" applyFill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49" fontId="10" fillId="0" borderId="1" xfId="0" applyNumberFormat="1" applyFont="1" applyFill="1" applyBorder="1" applyAlignment="1" applyProtection="1">
      <alignment horizontal="left"/>
    </xf>
    <xf numFmtId="49" fontId="10" fillId="0" borderId="1" xfId="0" applyNumberFormat="1" applyFont="1" applyFill="1" applyBorder="1" applyAlignment="1" applyProtection="1">
      <alignment horizontal="left" vertical="center"/>
    </xf>
    <xf numFmtId="3" fontId="10" fillId="3" borderId="1" xfId="0" applyNumberFormat="1" applyFont="1" applyFill="1" applyBorder="1" applyAlignment="1" applyProtection="1">
      <alignment horizontal="center"/>
      <protection locked="0"/>
    </xf>
    <xf numFmtId="3" fontId="12" fillId="3" borderId="1" xfId="3" applyNumberFormat="1" applyFont="1" applyFill="1" applyBorder="1" applyAlignment="1" applyProtection="1">
      <alignment horizontal="center"/>
      <protection locked="0"/>
    </xf>
    <xf numFmtId="3" fontId="6" fillId="0" borderId="1" xfId="0" applyNumberFormat="1" applyFont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left"/>
    </xf>
    <xf numFmtId="3" fontId="12" fillId="3" borderId="1" xfId="3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/>
    </xf>
    <xf numFmtId="3" fontId="13" fillId="3" borderId="1" xfId="3" applyNumberFormat="1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/>
    <xf numFmtId="49" fontId="9" fillId="0" borderId="1" xfId="1" applyNumberFormat="1" applyFont="1" applyFill="1" applyBorder="1" applyAlignment="1" applyProtection="1">
      <alignment horizontal="center" vertical="center"/>
    </xf>
    <xf numFmtId="49" fontId="9" fillId="0" borderId="1" xfId="1" applyNumberFormat="1" applyFont="1" applyFill="1" applyBorder="1" applyProtection="1"/>
    <xf numFmtId="49" fontId="10" fillId="0" borderId="1" xfId="1" applyNumberFormat="1" applyFont="1" applyFill="1" applyBorder="1" applyAlignment="1" applyProtection="1">
      <alignment horizontal="center" vertical="center"/>
    </xf>
    <xf numFmtId="49" fontId="10" fillId="0" borderId="1" xfId="1" applyNumberFormat="1" applyFont="1" applyFill="1" applyBorder="1" applyProtection="1"/>
    <xf numFmtId="3" fontId="15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center" vertical="center"/>
    </xf>
    <xf numFmtId="3" fontId="16" fillId="3" borderId="1" xfId="2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Fill="1" applyAlignment="1" applyProtection="1">
      <alignment horizontal="center"/>
    </xf>
    <xf numFmtId="3" fontId="10" fillId="3" borderId="1" xfId="1" applyNumberFormat="1" applyFont="1" applyFill="1" applyBorder="1" applyAlignment="1" applyProtection="1">
      <alignment horizontal="center" vertical="center"/>
      <protection locked="0"/>
    </xf>
    <xf numFmtId="3" fontId="6" fillId="4" borderId="1" xfId="0" applyNumberFormat="1" applyFont="1" applyFill="1" applyBorder="1" applyAlignment="1" applyProtection="1">
      <alignment horizontal="center"/>
    </xf>
    <xf numFmtId="49" fontId="6" fillId="0" borderId="1" xfId="1" applyNumberFormat="1" applyFont="1" applyFill="1" applyBorder="1" applyAlignment="1" applyProtection="1">
      <alignment horizontal="center" vertical="center"/>
    </xf>
    <xf numFmtId="49" fontId="6" fillId="0" borderId="1" xfId="1" applyNumberFormat="1" applyFont="1" applyFill="1" applyBorder="1" applyProtection="1"/>
    <xf numFmtId="0" fontId="17" fillId="0" borderId="0" xfId="0" applyFont="1" applyProtection="1">
      <protection locked="0"/>
    </xf>
    <xf numFmtId="3" fontId="9" fillId="0" borderId="1" xfId="1" applyNumberFormat="1" applyFont="1" applyFill="1" applyBorder="1" applyProtection="1"/>
    <xf numFmtId="49" fontId="18" fillId="0" borderId="1" xfId="1" applyNumberFormat="1" applyFont="1" applyFill="1" applyBorder="1" applyAlignment="1" applyProtection="1">
      <alignment horizontal="center" vertical="center"/>
    </xf>
    <xf numFmtId="49" fontId="18" fillId="0" borderId="1" xfId="1" applyNumberFormat="1" applyFont="1" applyFill="1" applyBorder="1" applyProtection="1"/>
    <xf numFmtId="3" fontId="10" fillId="0" borderId="1" xfId="1" applyNumberFormat="1" applyFont="1" applyFill="1" applyBorder="1" applyAlignment="1" applyProtection="1">
      <alignment horizontal="center"/>
    </xf>
    <xf numFmtId="49" fontId="18" fillId="0" borderId="1" xfId="0" applyNumberFormat="1" applyFont="1" applyFill="1" applyBorder="1" applyProtection="1"/>
    <xf numFmtId="3" fontId="9" fillId="0" borderId="1" xfId="0" applyNumberFormat="1" applyFont="1" applyFill="1" applyBorder="1" applyAlignment="1" applyProtection="1">
      <alignment horizontal="center" vertical="center"/>
    </xf>
    <xf numFmtId="49" fontId="19" fillId="0" borderId="1" xfId="1" applyNumberFormat="1" applyFont="1" applyFill="1" applyBorder="1" applyAlignment="1" applyProtection="1">
      <alignment horizontal="center" vertical="center"/>
    </xf>
    <xf numFmtId="49" fontId="20" fillId="0" borderId="1" xfId="1" applyNumberFormat="1" applyFont="1" applyFill="1" applyBorder="1" applyProtection="1"/>
    <xf numFmtId="3" fontId="10" fillId="0" borderId="1" xfId="0" applyNumberFormat="1" applyFont="1" applyFill="1" applyBorder="1" applyAlignment="1" applyProtection="1">
      <alignment horizontal="center" vertical="center"/>
    </xf>
    <xf numFmtId="49" fontId="21" fillId="0" borderId="1" xfId="1" applyNumberFormat="1" applyFont="1" applyFill="1" applyBorder="1" applyProtection="1"/>
    <xf numFmtId="49" fontId="20" fillId="0" borderId="1" xfId="1" applyNumberFormat="1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/>
    </xf>
    <xf numFmtId="49" fontId="10" fillId="0" borderId="1" xfId="1" applyNumberFormat="1" applyFont="1" applyFill="1" applyBorder="1" applyAlignment="1" applyProtection="1">
      <alignment horizontal="center"/>
      <protection locked="0"/>
    </xf>
    <xf numFmtId="49" fontId="18" fillId="0" borderId="1" xfId="1" applyNumberFormat="1" applyFont="1" applyFill="1" applyBorder="1" applyAlignment="1" applyProtection="1">
      <alignment horizontal="center"/>
      <protection locked="0"/>
    </xf>
    <xf numFmtId="3" fontId="10" fillId="0" borderId="1" xfId="1" applyNumberFormat="1" applyFont="1" applyFill="1" applyBorder="1" applyAlignment="1" applyProtection="1">
      <alignment horizontal="center"/>
      <protection locked="0"/>
    </xf>
    <xf numFmtId="165" fontId="10" fillId="3" borderId="1" xfId="0" applyNumberFormat="1" applyFont="1" applyFill="1" applyBorder="1" applyAlignment="1" applyProtection="1">
      <alignment horizontal="center"/>
      <protection locked="0"/>
    </xf>
    <xf numFmtId="49" fontId="22" fillId="3" borderId="1" xfId="0" applyNumberFormat="1" applyFont="1" applyFill="1" applyBorder="1" applyAlignment="1" applyProtection="1">
      <alignment horizontal="center"/>
      <protection locked="0"/>
    </xf>
    <xf numFmtId="3" fontId="18" fillId="0" borderId="1" xfId="1" applyNumberFormat="1" applyFont="1" applyFill="1" applyBorder="1" applyAlignment="1" applyProtection="1">
      <alignment horizontal="center"/>
      <protection locked="0"/>
    </xf>
    <xf numFmtId="49" fontId="10" fillId="3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49" fontId="8" fillId="0" borderId="1" xfId="1" applyNumberFormat="1" applyFont="1" applyFill="1" applyBorder="1" applyAlignment="1" applyProtection="1">
      <alignment horizontal="center" vertical="center"/>
    </xf>
    <xf numFmtId="3" fontId="9" fillId="0" borderId="1" xfId="1" applyNumberFormat="1" applyFont="1" applyFill="1" applyBorder="1" applyAlignment="1" applyProtection="1">
      <alignment horizontal="justify"/>
    </xf>
    <xf numFmtId="3" fontId="10" fillId="0" borderId="1" xfId="1" applyNumberFormat="1" applyFont="1" applyFill="1" applyBorder="1" applyProtection="1"/>
    <xf numFmtId="3" fontId="10" fillId="0" borderId="1" xfId="1" applyNumberFormat="1" applyFont="1" applyFill="1" applyBorder="1" applyAlignment="1" applyProtection="1">
      <alignment horizontal="justify"/>
    </xf>
    <xf numFmtId="49" fontId="9" fillId="0" borderId="1" xfId="1" applyNumberFormat="1" applyFont="1" applyFill="1" applyBorder="1" applyAlignment="1" applyProtection="1">
      <alignment horizontal="justify" vertical="center"/>
    </xf>
    <xf numFmtId="3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4" fillId="0" borderId="1" xfId="1" applyNumberFormat="1" applyFont="1" applyFill="1" applyBorder="1" applyAlignment="1" applyProtection="1">
      <alignment horizontal="justify" vertical="center"/>
    </xf>
    <xf numFmtId="3" fontId="10" fillId="0" borderId="1" xfId="1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Alignment="1" applyProtection="1">
      <alignment horizontal="justify" vertical="center"/>
    </xf>
    <xf numFmtId="49" fontId="9" fillId="0" borderId="1" xfId="1" applyNumberFormat="1" applyFont="1" applyFill="1" applyBorder="1" applyAlignment="1" applyProtection="1">
      <alignment horizontal="left"/>
    </xf>
    <xf numFmtId="3" fontId="9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Protection="1"/>
    <xf numFmtId="3" fontId="9" fillId="0" borderId="1" xfId="0" applyNumberFormat="1" applyFont="1" applyFill="1" applyBorder="1" applyAlignment="1" applyProtection="1">
      <alignment horizontal="left" vertical="center"/>
    </xf>
    <xf numFmtId="49" fontId="10" fillId="3" borderId="1" xfId="0" applyNumberFormat="1" applyFont="1" applyFill="1" applyBorder="1" applyAlignment="1" applyProtection="1">
      <alignment horizontal="left"/>
      <protection locked="0"/>
    </xf>
    <xf numFmtId="49" fontId="10" fillId="0" borderId="1" xfId="1" applyNumberFormat="1" applyFont="1" applyFill="1" applyBorder="1" applyAlignment="1" applyProtection="1">
      <alignment horizontal="left"/>
    </xf>
    <xf numFmtId="49" fontId="9" fillId="0" borderId="1" xfId="1" applyNumberFormat="1" applyFont="1" applyFill="1" applyBorder="1" applyAlignment="1" applyProtection="1">
      <alignment horizontal="center" vertical="center"/>
      <protection locked="0"/>
    </xf>
    <xf numFmtId="49" fontId="10" fillId="0" borderId="1" xfId="1" applyNumberFormat="1" applyFont="1" applyFill="1" applyBorder="1" applyAlignment="1" applyProtection="1">
      <alignment horizontal="left"/>
      <protection locked="0"/>
    </xf>
    <xf numFmtId="49" fontId="8" fillId="0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1" xfId="1" applyNumberFormat="1" applyFont="1" applyFill="1" applyBorder="1" applyAlignment="1" applyProtection="1">
      <alignment horizontal="justify"/>
    </xf>
    <xf numFmtId="49" fontId="26" fillId="0" borderId="1" xfId="1" applyNumberFormat="1" applyFont="1" applyFill="1" applyBorder="1" applyAlignment="1" applyProtection="1">
      <alignment horizontal="justify"/>
    </xf>
    <xf numFmtId="49" fontId="26" fillId="0" borderId="1" xfId="1" applyNumberFormat="1" applyFont="1" applyFill="1" applyBorder="1" applyAlignment="1" applyProtection="1">
      <alignment horizontal="left"/>
    </xf>
    <xf numFmtId="3" fontId="9" fillId="0" borderId="1" xfId="1" applyNumberFormat="1" applyFont="1" applyFill="1" applyBorder="1" applyAlignment="1" applyProtection="1">
      <alignment horizontal="center"/>
    </xf>
    <xf numFmtId="3" fontId="26" fillId="0" borderId="1" xfId="1" applyNumberFormat="1" applyFont="1" applyFill="1" applyBorder="1" applyAlignment="1" applyProtection="1">
      <alignment horizontal="justify"/>
    </xf>
    <xf numFmtId="165" fontId="10" fillId="3" borderId="1" xfId="0" applyNumberFormat="1" applyFont="1" applyFill="1" applyBorder="1" applyAlignment="1" applyProtection="1">
      <alignment horizontal="left"/>
      <protection locked="0"/>
    </xf>
    <xf numFmtId="49" fontId="5" fillId="0" borderId="0" xfId="0" applyNumberFormat="1" applyFont="1" applyProtection="1"/>
    <xf numFmtId="49" fontId="5" fillId="0" borderId="1" xfId="0" applyNumberFormat="1" applyFont="1" applyFill="1" applyBorder="1" applyAlignment="1" applyProtection="1">
      <alignment horizontal="justify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/>
    </xf>
    <xf numFmtId="3" fontId="2" fillId="0" borderId="1" xfId="0" applyNumberFormat="1" applyFont="1" applyFill="1" applyBorder="1" applyAlignment="1" applyProtection="1">
      <alignment horizontal="center"/>
    </xf>
    <xf numFmtId="49" fontId="2" fillId="0" borderId="1" xfId="0" applyNumberFormat="1" applyFont="1" applyFill="1" applyBorder="1" applyProtection="1"/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Protection="1"/>
    <xf numFmtId="49" fontId="2" fillId="0" borderId="0" xfId="0" applyNumberFormat="1" applyFont="1" applyProtection="1"/>
    <xf numFmtId="49" fontId="2" fillId="0" borderId="1" xfId="0" applyNumberFormat="1" applyFont="1" applyFill="1" applyBorder="1" applyAlignment="1" applyProtection="1">
      <alignment horizontal="justify"/>
    </xf>
    <xf numFmtId="3" fontId="3" fillId="0" borderId="1" xfId="0" applyNumberFormat="1" applyFont="1" applyFill="1" applyBorder="1" applyAlignment="1" applyProtection="1">
      <alignment horizontal="center"/>
    </xf>
    <xf numFmtId="49" fontId="0" fillId="0" borderId="0" xfId="0" applyNumberFormat="1" applyProtection="1"/>
    <xf numFmtId="0" fontId="27" fillId="0" borderId="0" xfId="0" applyFont="1" applyBorder="1" applyAlignment="1" applyProtection="1">
      <alignment horizontal="center" vertical="top" wrapText="1"/>
    </xf>
    <xf numFmtId="0" fontId="4" fillId="0" borderId="0" xfId="0" applyFont="1" applyAlignment="1" applyProtection="1">
      <alignment vertical="top" wrapText="1"/>
    </xf>
    <xf numFmtId="0" fontId="27" fillId="0" borderId="0" xfId="0" applyFont="1" applyBorder="1" applyAlignment="1" applyProtection="1">
      <alignment vertical="top" wrapText="1"/>
    </xf>
    <xf numFmtId="49" fontId="27" fillId="0" borderId="1" xfId="0" applyNumberFormat="1" applyFont="1" applyFill="1" applyBorder="1" applyAlignment="1" applyProtection="1">
      <alignment horizontal="center" vertical="top" wrapText="1"/>
    </xf>
    <xf numFmtId="0" fontId="27" fillId="0" borderId="1" xfId="0" applyFont="1" applyBorder="1" applyAlignment="1" applyProtection="1">
      <alignment horizontal="center" vertical="top" wrapText="1"/>
    </xf>
    <xf numFmtId="49" fontId="4" fillId="0" borderId="1" xfId="0" applyNumberFormat="1" applyFont="1" applyFill="1" applyBorder="1" applyAlignment="1" applyProtection="1">
      <alignment vertical="top" wrapText="1"/>
    </xf>
    <xf numFmtId="3" fontId="4" fillId="0" borderId="1" xfId="0" applyNumberFormat="1" applyFont="1" applyBorder="1" applyAlignment="1" applyProtection="1">
      <alignment horizontal="center" vertical="top" wrapText="1"/>
    </xf>
    <xf numFmtId="3" fontId="4" fillId="3" borderId="1" xfId="0" applyNumberFormat="1" applyFont="1" applyFill="1" applyBorder="1" applyAlignment="1" applyProtection="1">
      <alignment horizontal="center" vertical="top" wrapText="1"/>
      <protection locked="0"/>
    </xf>
    <xf numFmtId="3" fontId="4" fillId="0" borderId="0" xfId="0" applyNumberFormat="1" applyFont="1" applyAlignment="1" applyProtection="1">
      <alignment vertical="top" wrapText="1"/>
    </xf>
    <xf numFmtId="0" fontId="4" fillId="0" borderId="0" xfId="0" applyFont="1" applyProtection="1"/>
    <xf numFmtId="0" fontId="4" fillId="0" borderId="0" xfId="0" applyFont="1" applyBorder="1" applyAlignment="1" applyProtection="1">
      <alignment vertical="top" wrapText="1"/>
    </xf>
    <xf numFmtId="0" fontId="4" fillId="0" borderId="0" xfId="0" applyFont="1" applyAlignment="1" applyProtection="1">
      <alignment horizontal="right" vertical="top" wrapText="1"/>
    </xf>
    <xf numFmtId="49" fontId="27" fillId="0" borderId="1" xfId="0" applyNumberFormat="1" applyFont="1" applyBorder="1" applyAlignment="1" applyProtection="1">
      <alignment horizontal="center" vertical="top" wrapText="1"/>
    </xf>
    <xf numFmtId="49" fontId="4" fillId="0" borderId="1" xfId="0" applyNumberFormat="1" applyFont="1" applyBorder="1" applyAlignment="1" applyProtection="1">
      <alignment vertical="top" wrapText="1"/>
    </xf>
    <xf numFmtId="4" fontId="22" fillId="0" borderId="1" xfId="0" applyNumberFormat="1" applyFont="1" applyBorder="1" applyAlignment="1" applyProtection="1">
      <alignment horizontal="center" vertical="top" wrapText="1"/>
    </xf>
    <xf numFmtId="49" fontId="4" fillId="0" borderId="0" xfId="0" applyNumberFormat="1" applyFont="1" applyAlignment="1" applyProtection="1">
      <alignment vertical="top" wrapText="1"/>
    </xf>
    <xf numFmtId="0" fontId="27" fillId="0" borderId="0" xfId="0" applyFont="1" applyAlignment="1" applyProtection="1">
      <alignment vertical="top" wrapText="1"/>
    </xf>
    <xf numFmtId="3" fontId="4" fillId="0" borderId="1" xfId="0" applyNumberFormat="1" applyFont="1" applyFill="1" applyBorder="1" applyAlignment="1" applyProtection="1">
      <alignment horizontal="center" vertical="top" wrapText="1"/>
    </xf>
    <xf numFmtId="4" fontId="4" fillId="0" borderId="1" xfId="0" applyNumberFormat="1" applyFont="1" applyFill="1" applyBorder="1" applyAlignment="1" applyProtection="1">
      <alignment horizontal="center" vertical="top" wrapText="1"/>
    </xf>
    <xf numFmtId="0" fontId="27" fillId="0" borderId="1" xfId="0" applyFont="1" applyBorder="1" applyAlignment="1" applyProtection="1">
      <alignment vertical="top" wrapText="1"/>
    </xf>
    <xf numFmtId="49" fontId="4" fillId="3" borderId="1" xfId="0" applyNumberFormat="1" applyFont="1" applyFill="1" applyBorder="1" applyAlignment="1" applyProtection="1">
      <alignment vertical="top" wrapText="1"/>
      <protection locked="0"/>
    </xf>
    <xf numFmtId="4" fontId="4" fillId="0" borderId="1" xfId="0" applyNumberFormat="1" applyFont="1" applyBorder="1" applyAlignment="1" applyProtection="1">
      <alignment horizontal="center" vertical="top" wrapText="1"/>
    </xf>
    <xf numFmtId="49" fontId="4" fillId="0" borderId="1" xfId="0" applyNumberFormat="1" applyFont="1" applyFill="1" applyBorder="1" applyProtection="1"/>
    <xf numFmtId="49" fontId="4" fillId="3" borderId="1" xfId="0" applyNumberFormat="1" applyFont="1" applyFill="1" applyBorder="1" applyProtection="1">
      <protection locked="0"/>
    </xf>
    <xf numFmtId="3" fontId="4" fillId="3" borderId="1" xfId="0" applyNumberFormat="1" applyFont="1" applyFill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vertical="top" wrapText="1"/>
    </xf>
    <xf numFmtId="49" fontId="27" fillId="0" borderId="1" xfId="0" applyNumberFormat="1" applyFont="1" applyFill="1" applyBorder="1" applyAlignment="1" applyProtection="1">
      <alignment vertical="top" wrapText="1"/>
    </xf>
    <xf numFmtId="49" fontId="4" fillId="5" borderId="1" xfId="0" applyNumberFormat="1" applyFont="1" applyFill="1" applyBorder="1" applyAlignment="1" applyProtection="1">
      <alignment vertical="top" wrapText="1"/>
    </xf>
    <xf numFmtId="0" fontId="27" fillId="0" borderId="0" xfId="0" applyFont="1" applyAlignment="1" applyProtection="1">
      <alignment horizontal="left" vertical="top" wrapText="1"/>
    </xf>
    <xf numFmtId="0" fontId="4" fillId="0" borderId="0" xfId="0" applyFont="1" applyAlignment="1" applyProtection="1">
      <alignment horizontal="left" vertical="top" wrapText="1"/>
    </xf>
    <xf numFmtId="0" fontId="0" fillId="0" borderId="0" xfId="0" applyProtection="1"/>
    <xf numFmtId="49" fontId="22" fillId="0" borderId="1" xfId="0" applyNumberFormat="1" applyFont="1" applyFill="1" applyBorder="1" applyAlignment="1" applyProtection="1">
      <alignment vertical="top" wrapText="1"/>
    </xf>
    <xf numFmtId="0" fontId="27" fillId="0" borderId="0" xfId="0" applyFont="1" applyBorder="1" applyAlignment="1" applyProtection="1">
      <alignment vertical="center" wrapText="1"/>
    </xf>
    <xf numFmtId="3" fontId="4" fillId="3" borderId="1" xfId="0" applyNumberFormat="1" applyFont="1" applyFill="1" applyBorder="1" applyAlignment="1" applyProtection="1">
      <alignment vertical="top" wrapText="1"/>
      <protection locked="0"/>
    </xf>
    <xf numFmtId="49" fontId="0" fillId="0" borderId="0" xfId="0" applyNumberFormat="1" applyFill="1" applyProtection="1"/>
    <xf numFmtId="49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1" xfId="0" applyFont="1" applyBorder="1" applyAlignment="1" applyProtection="1">
      <alignment vertical="top" wrapText="1"/>
    </xf>
    <xf numFmtId="49" fontId="9" fillId="0" borderId="1" xfId="0" applyNumberFormat="1" applyFont="1" applyFill="1" applyBorder="1" applyAlignment="1" applyProtection="1">
      <alignment horizontal="center" vertical="center"/>
    </xf>
    <xf numFmtId="49" fontId="20" fillId="0" borderId="1" xfId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1" applyNumberFormat="1" applyFont="1" applyFill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 vertical="center"/>
    </xf>
    <xf numFmtId="49" fontId="18" fillId="0" borderId="1" xfId="1" applyNumberFormat="1" applyFont="1" applyFill="1" applyBorder="1" applyAlignment="1" applyProtection="1">
      <alignment horizontal="center" vertical="center"/>
    </xf>
    <xf numFmtId="49" fontId="9" fillId="0" borderId="1" xfId="1" applyNumberFormat="1" applyFont="1" applyFill="1" applyBorder="1" applyAlignment="1" applyProtection="1">
      <alignment horizontal="center" vertical="center"/>
    </xf>
    <xf numFmtId="3" fontId="24" fillId="0" borderId="1" xfId="1" applyNumberFormat="1" applyFont="1" applyFill="1" applyBorder="1" applyAlignment="1" applyProtection="1">
      <alignment horizontal="center" vertical="center"/>
    </xf>
    <xf numFmtId="3" fontId="10" fillId="0" borderId="1" xfId="1" applyNumberFormat="1" applyFont="1" applyFill="1" applyBorder="1" applyAlignment="1" applyProtection="1">
      <alignment horizontal="center" vertical="center"/>
    </xf>
    <xf numFmtId="49" fontId="24" fillId="0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vertical="top" wrapText="1"/>
    </xf>
    <xf numFmtId="0" fontId="27" fillId="0" borderId="0" xfId="0" applyFont="1" applyBorder="1" applyAlignment="1" applyProtection="1">
      <alignment vertical="top" wrapText="1"/>
    </xf>
    <xf numFmtId="0" fontId="27" fillId="0" borderId="1" xfId="0" applyFont="1" applyBorder="1" applyAlignment="1" applyProtection="1">
      <alignment horizontal="center" vertical="center" wrapText="1"/>
    </xf>
    <xf numFmtId="0" fontId="27" fillId="0" borderId="0" xfId="0" applyFont="1" applyBorder="1" applyAlignment="1" applyProtection="1">
      <alignment horizontal="left" vertical="top" wrapText="1"/>
    </xf>
    <xf numFmtId="0" fontId="27" fillId="0" borderId="0" xfId="0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/>
    </xf>
    <xf numFmtId="49" fontId="4" fillId="3" borderId="1" xfId="0" applyNumberFormat="1" applyFont="1" applyFill="1" applyBorder="1" applyAlignment="1" applyProtection="1">
      <alignment horizontal="center" vertical="top" wrapText="1"/>
      <protection locked="0"/>
    </xf>
    <xf numFmtId="3" fontId="4" fillId="3" borderId="1" xfId="0" applyNumberFormat="1" applyFont="1" applyFill="1" applyBorder="1" applyAlignment="1" applyProtection="1">
      <alignment horizontal="center" vertical="top" wrapText="1"/>
      <protection locked="0"/>
    </xf>
    <xf numFmtId="0" fontId="27" fillId="0" borderId="1" xfId="0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left" vertical="center"/>
    </xf>
    <xf numFmtId="0" fontId="27" fillId="0" borderId="1" xfId="0" applyFont="1" applyBorder="1" applyAlignment="1" applyProtection="1">
      <alignment horizontal="left" vertical="center" wrapText="1"/>
    </xf>
    <xf numFmtId="0" fontId="31" fillId="0" borderId="1" xfId="0" applyFont="1" applyBorder="1" applyAlignment="1" applyProtection="1">
      <alignment horizontal="left" vertical="center" wrapText="1"/>
    </xf>
    <xf numFmtId="0" fontId="29" fillId="0" borderId="0" xfId="0" applyFont="1" applyBorder="1" applyAlignment="1" applyProtection="1">
      <alignment vertical="top" wrapText="1"/>
    </xf>
    <xf numFmtId="49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top" wrapText="1"/>
    </xf>
    <xf numFmtId="0" fontId="27" fillId="0" borderId="0" xfId="0" applyFont="1" applyBorder="1" applyAlignment="1" applyProtection="1">
      <alignment horizontal="left" vertical="center" wrapText="1"/>
    </xf>
    <xf numFmtId="0" fontId="27" fillId="4" borderId="0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27" fillId="4" borderId="1" xfId="0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 vertical="center" wrapText="1"/>
    </xf>
    <xf numFmtId="166" fontId="27" fillId="0" borderId="0" xfId="0" applyNumberFormat="1" applyFont="1" applyBorder="1" applyAlignment="1" applyProtection="1">
      <alignment vertical="top" wrapText="1"/>
    </xf>
    <xf numFmtId="0" fontId="27" fillId="0" borderId="0" xfId="0" applyFont="1" applyBorder="1" applyAlignment="1" applyProtection="1">
      <alignment horizontal="center" vertical="top" wrapText="1"/>
    </xf>
  </cellXfs>
  <cellStyles count="4">
    <cellStyle name="Excel Built-in Normal" xfId="1"/>
    <cellStyle name="input 2" xfId="2"/>
    <cellStyle name="Milliers" xfId="3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40" zoomScaleNormal="40" zoomScalePageLayoutView="40" workbookViewId="0">
      <selection activeCell="B7" sqref="B7"/>
    </sheetView>
  </sheetViews>
  <sheetFormatPr baseColWidth="10" defaultColWidth="11.5" defaultRowHeight="13" x14ac:dyDescent="0.15"/>
  <cols>
    <col min="1" max="1" width="43.83203125" style="1" customWidth="1"/>
    <col min="2" max="2" width="111.83203125" style="1" customWidth="1"/>
    <col min="3" max="16384" width="11.5" style="1"/>
  </cols>
  <sheetData>
    <row r="1" spans="1:2" ht="20" x14ac:dyDescent="0.2">
      <c r="A1" s="2" t="s">
        <v>0</v>
      </c>
      <c r="B1" s="2" t="s">
        <v>1</v>
      </c>
    </row>
    <row r="2" spans="1:2" ht="26.5" customHeight="1" x14ac:dyDescent="0.2">
      <c r="A2" s="3" t="s">
        <v>2</v>
      </c>
      <c r="B2" s="4"/>
    </row>
    <row r="3" spans="1:2" ht="24.5" customHeight="1" x14ac:dyDescent="0.2">
      <c r="A3" s="3" t="s">
        <v>3</v>
      </c>
      <c r="B3" s="5"/>
    </row>
    <row r="4" spans="1:2" ht="21.75" customHeight="1" x14ac:dyDescent="0.2">
      <c r="A4" s="3" t="s">
        <v>4</v>
      </c>
      <c r="B4" s="6">
        <v>2013</v>
      </c>
    </row>
    <row r="5" spans="1:2" ht="21.75" customHeight="1" x14ac:dyDescent="0.2">
      <c r="A5" s="3" t="s">
        <v>5</v>
      </c>
      <c r="B5" s="6"/>
    </row>
    <row r="6" spans="1:2" ht="21.75" customHeight="1" x14ac:dyDescent="0.2">
      <c r="A6" s="3" t="s">
        <v>6</v>
      </c>
      <c r="B6" s="6"/>
    </row>
    <row r="7" spans="1:2" ht="26" customHeight="1" x14ac:dyDescent="0.2">
      <c r="A7" s="3" t="s">
        <v>7</v>
      </c>
      <c r="B7" s="7"/>
    </row>
  </sheetData>
  <sheetProtection sheet="1"/>
  <dataValidations count="3">
    <dataValidation type="list" operator="equal" allowBlank="1" sqref="B4">
      <formula1>",2010,2011,2012,2013,2014,2015,2016,2017,2018,2019,2020,2021"</formula1>
      <formula2>0</formula2>
    </dataValidation>
    <dataValidation type="list" operator="equal" allowBlank="1" sqref="B5">
      <formula1>",1,2,3,4,"</formula1>
      <formula2>0</formula2>
    </dataValidation>
    <dataValidation type="list" operator="equal" allowBlank="1" sqref="B6">
      <formula1>",1,2,3,4,5,6,7,8,9,10,11,12,"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40" zoomScaleNormal="40" zoomScalePageLayoutView="40" workbookViewId="0">
      <selection activeCell="A4" sqref="A4:F12"/>
    </sheetView>
  </sheetViews>
  <sheetFormatPr baseColWidth="10" defaultColWidth="11.5" defaultRowHeight="13" x14ac:dyDescent="0.15"/>
  <cols>
    <col min="1" max="1" width="148" style="1" customWidth="1"/>
    <col min="2" max="2" width="50.1640625" style="1" customWidth="1"/>
    <col min="3" max="3" width="35.33203125" style="1" customWidth="1"/>
    <col min="4" max="4" width="35" style="1" customWidth="1"/>
    <col min="5" max="5" width="38.5" style="1" customWidth="1"/>
    <col min="6" max="6" width="36" style="1" customWidth="1"/>
    <col min="7" max="16384" width="11.5" style="1"/>
  </cols>
  <sheetData>
    <row r="1" spans="1:6" ht="25" x14ac:dyDescent="0.15">
      <c r="A1" s="160" t="s">
        <v>914</v>
      </c>
      <c r="B1" s="160"/>
      <c r="C1" s="160"/>
      <c r="D1" s="160"/>
      <c r="E1" s="160"/>
      <c r="F1" s="160"/>
    </row>
    <row r="2" spans="1:6" ht="25" x14ac:dyDescent="0.25">
      <c r="A2" s="66" t="s">
        <v>915</v>
      </c>
      <c r="B2" s="66" t="s">
        <v>916</v>
      </c>
      <c r="C2" s="66" t="s">
        <v>890</v>
      </c>
      <c r="D2" s="160" t="s">
        <v>917</v>
      </c>
      <c r="E2" s="160"/>
      <c r="F2" s="36" t="s">
        <v>918</v>
      </c>
    </row>
    <row r="3" spans="1:6" ht="25" x14ac:dyDescent="0.25">
      <c r="A3" s="61"/>
      <c r="B3" s="36"/>
      <c r="C3" s="61"/>
      <c r="D3" s="61" t="s">
        <v>919</v>
      </c>
      <c r="E3" s="36" t="s">
        <v>920</v>
      </c>
      <c r="F3" s="36"/>
    </row>
    <row r="4" spans="1:6" ht="25" x14ac:dyDescent="0.25">
      <c r="A4" s="75"/>
      <c r="B4" s="39"/>
      <c r="C4" s="39"/>
      <c r="D4" s="76"/>
      <c r="E4" s="39"/>
      <c r="F4" s="77"/>
    </row>
    <row r="5" spans="1:6" ht="25" x14ac:dyDescent="0.25">
      <c r="A5" s="75"/>
      <c r="B5" s="39"/>
      <c r="C5" s="39"/>
      <c r="D5" s="76"/>
      <c r="E5" s="39"/>
      <c r="F5" s="77"/>
    </row>
    <row r="6" spans="1:6" ht="25" x14ac:dyDescent="0.25">
      <c r="A6" s="75"/>
      <c r="B6" s="39"/>
      <c r="C6" s="39"/>
      <c r="D6" s="76"/>
      <c r="E6" s="39"/>
      <c r="F6" s="77"/>
    </row>
    <row r="7" spans="1:6" ht="25" x14ac:dyDescent="0.25">
      <c r="A7" s="78"/>
      <c r="B7" s="39"/>
      <c r="C7" s="39"/>
      <c r="D7" s="76"/>
      <c r="E7" s="39"/>
      <c r="F7" s="77"/>
    </row>
    <row r="8" spans="1:6" ht="25" x14ac:dyDescent="0.25">
      <c r="A8" s="75"/>
      <c r="B8" s="39"/>
      <c r="C8" s="39"/>
      <c r="D8" s="76"/>
      <c r="E8" s="39"/>
      <c r="F8" s="77"/>
    </row>
    <row r="9" spans="1:6" ht="25" x14ac:dyDescent="0.25">
      <c r="A9" s="75"/>
      <c r="B9" s="39"/>
      <c r="C9" s="39"/>
      <c r="D9" s="76"/>
      <c r="E9" s="39"/>
      <c r="F9" s="79"/>
    </row>
    <row r="10" spans="1:6" ht="25" x14ac:dyDescent="0.25">
      <c r="A10" s="75"/>
      <c r="B10" s="39"/>
      <c r="C10" s="39"/>
      <c r="D10" s="76"/>
      <c r="E10" s="39"/>
      <c r="F10" s="79"/>
    </row>
    <row r="11" spans="1:6" ht="25" x14ac:dyDescent="0.25">
      <c r="A11" s="80"/>
      <c r="B11" s="39"/>
      <c r="C11" s="39"/>
      <c r="D11" s="76"/>
      <c r="E11" s="39"/>
      <c r="F11" s="79"/>
    </row>
    <row r="12" spans="1:6" ht="25" x14ac:dyDescent="0.25">
      <c r="A12" s="75"/>
      <c r="B12" s="39"/>
      <c r="C12" s="39"/>
      <c r="D12" s="76"/>
      <c r="E12" s="39"/>
      <c r="F12" s="79"/>
    </row>
    <row r="13" spans="1:6" s="81" customFormat="1" ht="25" x14ac:dyDescent="0.25">
      <c r="A13" s="61" t="s">
        <v>904</v>
      </c>
      <c r="B13" s="61"/>
      <c r="C13" s="64">
        <f>SUM(C4:C12)</f>
        <v>0</v>
      </c>
    </row>
  </sheetData>
  <sheetProtection sheet="1"/>
  <mergeCells count="2">
    <mergeCell ref="A1:F1"/>
    <mergeCell ref="D2:E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40" zoomScaleNormal="40" zoomScalePageLayoutView="40" workbookViewId="0">
      <selection activeCell="C9" sqref="C9:H10"/>
    </sheetView>
  </sheetViews>
  <sheetFormatPr baseColWidth="10" defaultColWidth="11.5" defaultRowHeight="13" x14ac:dyDescent="0.15"/>
  <cols>
    <col min="1" max="1" width="12.5" style="8" customWidth="1"/>
    <col min="2" max="2" width="110.6640625" style="8" customWidth="1"/>
    <col min="3" max="3" width="25.1640625" style="1" customWidth="1"/>
    <col min="4" max="4" width="45.6640625" style="1" customWidth="1"/>
    <col min="5" max="5" width="24.6640625" style="1" customWidth="1"/>
    <col min="6" max="6" width="31.1640625" style="1" customWidth="1"/>
    <col min="7" max="7" width="39.33203125" style="1" customWidth="1"/>
    <col min="8" max="8" width="41.33203125" style="1" customWidth="1"/>
    <col min="9" max="9" width="22.1640625" style="1" customWidth="1"/>
    <col min="10" max="10" width="78.5" style="1" customWidth="1"/>
    <col min="11" max="16384" width="11.5" style="1"/>
  </cols>
  <sheetData>
    <row r="1" spans="1:10" ht="25" x14ac:dyDescent="0.15">
      <c r="A1" s="156" t="s">
        <v>921</v>
      </c>
      <c r="B1" s="156"/>
      <c r="C1" s="156"/>
      <c r="D1" s="156"/>
      <c r="E1" s="156"/>
      <c r="F1" s="156"/>
      <c r="G1" s="156"/>
      <c r="H1" s="156"/>
      <c r="I1" s="156"/>
      <c r="J1" s="156"/>
    </row>
    <row r="2" spans="1:10" ht="25" x14ac:dyDescent="0.15">
      <c r="A2" s="34" t="s">
        <v>872</v>
      </c>
      <c r="B2" s="156" t="s">
        <v>922</v>
      </c>
      <c r="C2" s="160" t="s">
        <v>923</v>
      </c>
      <c r="D2" s="160"/>
      <c r="E2" s="160"/>
      <c r="F2" s="160"/>
      <c r="G2" s="160"/>
      <c r="H2" s="160"/>
      <c r="I2" s="160"/>
      <c r="J2" s="160" t="s">
        <v>924</v>
      </c>
    </row>
    <row r="3" spans="1:10" ht="25" x14ac:dyDescent="0.15">
      <c r="A3" s="34"/>
      <c r="B3" s="156"/>
      <c r="C3" s="66" t="s">
        <v>925</v>
      </c>
      <c r="D3" s="66" t="s">
        <v>926</v>
      </c>
      <c r="E3" s="66" t="s">
        <v>927</v>
      </c>
      <c r="F3" s="66" t="s">
        <v>928</v>
      </c>
      <c r="G3" s="66" t="s">
        <v>929</v>
      </c>
      <c r="H3" s="66" t="s">
        <v>930</v>
      </c>
      <c r="I3" s="66" t="s">
        <v>904</v>
      </c>
      <c r="J3" s="160"/>
    </row>
    <row r="4" spans="1:10" ht="25" x14ac:dyDescent="0.25">
      <c r="A4" s="82" t="s">
        <v>931</v>
      </c>
      <c r="B4" s="49" t="s">
        <v>932</v>
      </c>
      <c r="C4" s="39"/>
      <c r="D4" s="39"/>
      <c r="E4" s="39"/>
      <c r="F4" s="39"/>
      <c r="G4" s="39"/>
      <c r="H4" s="39"/>
      <c r="I4" s="64">
        <f t="shared" ref="I4:I11" si="0">IF(OR(C4&gt;0,D4&gt;0,E4&gt;0),SUM(C4:E4),SUM(F4:H4))</f>
        <v>0</v>
      </c>
      <c r="J4" s="39"/>
    </row>
    <row r="5" spans="1:10" ht="25" x14ac:dyDescent="0.25">
      <c r="A5" s="82" t="s">
        <v>933</v>
      </c>
      <c r="B5" s="49" t="s">
        <v>934</v>
      </c>
      <c r="C5" s="39"/>
      <c r="D5" s="39"/>
      <c r="E5" s="39"/>
      <c r="F5" s="39"/>
      <c r="G5" s="39"/>
      <c r="H5" s="39"/>
      <c r="I5" s="64">
        <f t="shared" si="0"/>
        <v>0</v>
      </c>
      <c r="J5" s="39"/>
    </row>
    <row r="6" spans="1:10" ht="25" x14ac:dyDescent="0.25">
      <c r="A6" s="82" t="s">
        <v>935</v>
      </c>
      <c r="B6" s="49" t="s">
        <v>936</v>
      </c>
      <c r="C6" s="39"/>
      <c r="D6" s="39"/>
      <c r="E6" s="39"/>
      <c r="F6" s="39"/>
      <c r="G6" s="39"/>
      <c r="H6" s="39"/>
      <c r="I6" s="64">
        <f t="shared" si="0"/>
        <v>0</v>
      </c>
      <c r="J6" s="39"/>
    </row>
    <row r="7" spans="1:10" ht="25" x14ac:dyDescent="0.25">
      <c r="A7" s="82" t="s">
        <v>937</v>
      </c>
      <c r="B7" s="49" t="s">
        <v>938</v>
      </c>
      <c r="C7" s="39"/>
      <c r="D7" s="39"/>
      <c r="E7" s="39"/>
      <c r="F7" s="39"/>
      <c r="G7" s="39"/>
      <c r="H7" s="39"/>
      <c r="I7" s="64">
        <f t="shared" si="0"/>
        <v>0</v>
      </c>
      <c r="J7" s="39"/>
    </row>
    <row r="8" spans="1:10" ht="25" x14ac:dyDescent="0.25">
      <c r="A8" s="50"/>
      <c r="B8" s="49" t="s">
        <v>904</v>
      </c>
      <c r="C8" s="64">
        <f t="shared" ref="C8:H8" si="1">C4+C5+C6+C7</f>
        <v>0</v>
      </c>
      <c r="D8" s="64">
        <f t="shared" si="1"/>
        <v>0</v>
      </c>
      <c r="E8" s="64">
        <f t="shared" si="1"/>
        <v>0</v>
      </c>
      <c r="F8" s="64">
        <f t="shared" si="1"/>
        <v>0</v>
      </c>
      <c r="G8" s="64">
        <f t="shared" si="1"/>
        <v>0</v>
      </c>
      <c r="H8" s="64">
        <f t="shared" si="1"/>
        <v>0</v>
      </c>
      <c r="I8" s="64">
        <f t="shared" si="0"/>
        <v>0</v>
      </c>
      <c r="J8" s="39"/>
    </row>
    <row r="9" spans="1:10" ht="25" x14ac:dyDescent="0.25">
      <c r="A9" s="82" t="s">
        <v>939</v>
      </c>
      <c r="B9" s="49" t="s">
        <v>940</v>
      </c>
      <c r="C9" s="39"/>
      <c r="D9" s="39"/>
      <c r="E9" s="39"/>
      <c r="F9" s="39"/>
      <c r="G9" s="39"/>
      <c r="H9" s="39"/>
      <c r="I9" s="64">
        <f t="shared" si="0"/>
        <v>0</v>
      </c>
      <c r="J9" s="39"/>
    </row>
    <row r="10" spans="1:10" ht="25" x14ac:dyDescent="0.25">
      <c r="A10" s="82" t="s">
        <v>941</v>
      </c>
      <c r="B10" s="49" t="s">
        <v>942</v>
      </c>
      <c r="C10" s="39"/>
      <c r="D10" s="39"/>
      <c r="E10" s="39"/>
      <c r="F10" s="39"/>
      <c r="G10" s="39"/>
      <c r="H10" s="39"/>
      <c r="I10" s="64">
        <f t="shared" si="0"/>
        <v>0</v>
      </c>
      <c r="J10" s="39"/>
    </row>
    <row r="11" spans="1:10" ht="25" x14ac:dyDescent="0.25">
      <c r="A11" s="50"/>
      <c r="B11" s="49" t="s">
        <v>904</v>
      </c>
      <c r="C11" s="64">
        <f t="shared" ref="C11:H11" si="2">C9+C10</f>
        <v>0</v>
      </c>
      <c r="D11" s="64">
        <f t="shared" si="2"/>
        <v>0</v>
      </c>
      <c r="E11" s="64">
        <f t="shared" si="2"/>
        <v>0</v>
      </c>
      <c r="F11" s="64">
        <f t="shared" si="2"/>
        <v>0</v>
      </c>
      <c r="G11" s="64">
        <f t="shared" si="2"/>
        <v>0</v>
      </c>
      <c r="H11" s="64">
        <f t="shared" si="2"/>
        <v>0</v>
      </c>
      <c r="I11" s="64">
        <f t="shared" si="0"/>
        <v>0</v>
      </c>
      <c r="J11" s="39"/>
    </row>
  </sheetData>
  <sheetProtection sheet="1"/>
  <mergeCells count="4">
    <mergeCell ref="A1:J1"/>
    <mergeCell ref="B2:B3"/>
    <mergeCell ref="C2:I2"/>
    <mergeCell ref="J2:J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40" zoomScaleNormal="40" zoomScalePageLayoutView="40" workbookViewId="0">
      <selection activeCell="F8" sqref="F8"/>
    </sheetView>
  </sheetViews>
  <sheetFormatPr baseColWidth="10" defaultColWidth="11.5" defaultRowHeight="13" x14ac:dyDescent="0.15"/>
  <cols>
    <col min="1" max="1" width="32.83203125" style="8" customWidth="1"/>
    <col min="2" max="2" width="66.5" style="8" customWidth="1"/>
    <col min="3" max="3" width="47.1640625" style="1" customWidth="1"/>
    <col min="4" max="4" width="32.33203125" style="1" customWidth="1"/>
    <col min="5" max="5" width="37.1640625" style="1" customWidth="1"/>
    <col min="6" max="6" width="24.5" style="1" customWidth="1"/>
    <col min="7" max="7" width="33" style="1" customWidth="1"/>
    <col min="8" max="16384" width="11.5" style="1"/>
  </cols>
  <sheetData>
    <row r="1" spans="1:7" ht="25" x14ac:dyDescent="0.15">
      <c r="A1" s="156" t="s">
        <v>943</v>
      </c>
      <c r="B1" s="156"/>
      <c r="C1" s="156"/>
      <c r="D1" s="156"/>
      <c r="E1" s="156"/>
      <c r="F1" s="156"/>
      <c r="G1" s="156"/>
    </row>
    <row r="2" spans="1:7" ht="25" x14ac:dyDescent="0.15">
      <c r="A2" s="156" t="s">
        <v>872</v>
      </c>
      <c r="B2" s="34"/>
      <c r="C2" s="66" t="s">
        <v>944</v>
      </c>
      <c r="D2" s="66" t="s">
        <v>945</v>
      </c>
      <c r="E2" s="66" t="s">
        <v>946</v>
      </c>
      <c r="F2" s="66" t="s">
        <v>947</v>
      </c>
      <c r="G2" s="66" t="s">
        <v>948</v>
      </c>
    </row>
    <row r="3" spans="1:7" ht="67.25" customHeight="1" x14ac:dyDescent="0.25">
      <c r="A3" s="156"/>
      <c r="B3" s="48" t="s">
        <v>949</v>
      </c>
      <c r="C3" s="83" t="s">
        <v>950</v>
      </c>
      <c r="D3" s="83" t="s">
        <v>951</v>
      </c>
      <c r="E3" s="84" t="s">
        <v>952</v>
      </c>
      <c r="F3" s="83" t="s">
        <v>953</v>
      </c>
      <c r="G3" s="85" t="s">
        <v>954</v>
      </c>
    </row>
    <row r="4" spans="1:7" ht="50" x14ac:dyDescent="0.25">
      <c r="A4" s="48" t="s">
        <v>63</v>
      </c>
      <c r="B4" s="86" t="s">
        <v>955</v>
      </c>
      <c r="C4" s="87"/>
      <c r="D4" s="87"/>
      <c r="E4" s="64">
        <f>C4-D4</f>
        <v>0</v>
      </c>
      <c r="F4" s="87"/>
      <c r="G4" s="64">
        <f>E4-F4</f>
        <v>0</v>
      </c>
    </row>
    <row r="5" spans="1:7" ht="25" x14ac:dyDescent="0.15">
      <c r="A5" s="161"/>
      <c r="B5" s="161"/>
      <c r="C5" s="161"/>
      <c r="D5" s="161"/>
      <c r="E5" s="161"/>
      <c r="F5" s="161"/>
      <c r="G5" s="161"/>
    </row>
    <row r="6" spans="1:7" ht="50" x14ac:dyDescent="0.25">
      <c r="A6" s="48" t="s">
        <v>65</v>
      </c>
      <c r="B6" s="86" t="s">
        <v>956</v>
      </c>
      <c r="C6" s="87"/>
      <c r="D6" s="87"/>
      <c r="E6" s="64">
        <f>C6-D6</f>
        <v>0</v>
      </c>
      <c r="F6" s="87"/>
      <c r="G6" s="64">
        <f>E6-F6</f>
        <v>0</v>
      </c>
    </row>
    <row r="7" spans="1:7" ht="25" x14ac:dyDescent="0.15">
      <c r="A7" s="162"/>
      <c r="B7" s="162"/>
      <c r="C7" s="162"/>
      <c r="D7" s="162"/>
      <c r="E7" s="162"/>
      <c r="F7" s="162"/>
      <c r="G7" s="162"/>
    </row>
    <row r="8" spans="1:7" ht="50" x14ac:dyDescent="0.25">
      <c r="A8" s="48" t="s">
        <v>67</v>
      </c>
      <c r="B8" s="88" t="s">
        <v>957</v>
      </c>
      <c r="C8" s="87"/>
      <c r="D8" s="87"/>
      <c r="E8" s="64">
        <f>C8-D8</f>
        <v>0</v>
      </c>
      <c r="F8" s="87"/>
      <c r="G8" s="64">
        <f>E8-F8</f>
        <v>0</v>
      </c>
    </row>
    <row r="9" spans="1:7" ht="25" x14ac:dyDescent="0.15">
      <c r="A9" s="162"/>
      <c r="B9" s="162"/>
      <c r="C9" s="162"/>
      <c r="D9" s="162"/>
      <c r="E9" s="162"/>
      <c r="F9" s="162"/>
      <c r="G9" s="162"/>
    </row>
    <row r="10" spans="1:7" ht="54.75" customHeight="1" x14ac:dyDescent="0.25">
      <c r="A10" s="50"/>
      <c r="B10" s="50" t="s">
        <v>904</v>
      </c>
      <c r="C10" s="89">
        <f>C4+C6+C8</f>
        <v>0</v>
      </c>
      <c r="D10" s="89">
        <f>D4+D6+D8</f>
        <v>0</v>
      </c>
      <c r="E10" s="64">
        <f>C10-D10</f>
        <v>0</v>
      </c>
      <c r="F10" s="64">
        <f>F4+F6+F8</f>
        <v>0</v>
      </c>
      <c r="G10" s="64">
        <f>E10-F10</f>
        <v>0</v>
      </c>
    </row>
  </sheetData>
  <sheetProtection sheet="1"/>
  <mergeCells count="5">
    <mergeCell ref="A1:G1"/>
    <mergeCell ref="A2:A3"/>
    <mergeCell ref="A5:G5"/>
    <mergeCell ref="A7:G7"/>
    <mergeCell ref="A9:G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40" zoomScaleNormal="40" zoomScalePageLayoutView="40" workbookViewId="0">
      <selection activeCell="C3" sqref="C3:C19"/>
    </sheetView>
  </sheetViews>
  <sheetFormatPr baseColWidth="10" defaultColWidth="11.5" defaultRowHeight="13" x14ac:dyDescent="0.15"/>
  <cols>
    <col min="1" max="1" width="16.83203125" style="8" customWidth="1"/>
    <col min="2" max="2" width="164.6640625" style="8" customWidth="1"/>
    <col min="3" max="3" width="66.5" style="1" customWidth="1"/>
    <col min="4" max="16384" width="11.5" style="1"/>
  </cols>
  <sheetData>
    <row r="1" spans="1:3" ht="25" x14ac:dyDescent="0.15">
      <c r="A1" s="156" t="s">
        <v>958</v>
      </c>
      <c r="B1" s="156"/>
      <c r="C1" s="156"/>
    </row>
    <row r="2" spans="1:3" ht="25" x14ac:dyDescent="0.15">
      <c r="A2" s="34" t="s">
        <v>872</v>
      </c>
      <c r="B2" s="34" t="s">
        <v>873</v>
      </c>
      <c r="C2" s="69" t="s">
        <v>959</v>
      </c>
    </row>
    <row r="3" spans="1:3" ht="25" x14ac:dyDescent="0.25">
      <c r="A3" s="82" t="s">
        <v>960</v>
      </c>
      <c r="B3" s="51" t="s">
        <v>961</v>
      </c>
      <c r="C3" s="39"/>
    </row>
    <row r="4" spans="1:3" ht="25" x14ac:dyDescent="0.25">
      <c r="A4" s="82" t="s">
        <v>962</v>
      </c>
      <c r="B4" s="51" t="s">
        <v>963</v>
      </c>
      <c r="C4" s="39"/>
    </row>
    <row r="5" spans="1:3" ht="25" x14ac:dyDescent="0.25">
      <c r="A5" s="82" t="s">
        <v>964</v>
      </c>
      <c r="B5" s="51" t="s">
        <v>965</v>
      </c>
      <c r="C5" s="39"/>
    </row>
    <row r="6" spans="1:3" ht="25" x14ac:dyDescent="0.25">
      <c r="A6" s="82" t="s">
        <v>966</v>
      </c>
      <c r="B6" s="51" t="s">
        <v>967</v>
      </c>
      <c r="C6" s="39"/>
    </row>
    <row r="7" spans="1:3" ht="25" x14ac:dyDescent="0.25">
      <c r="A7" s="82" t="s">
        <v>968</v>
      </c>
      <c r="B7" s="51" t="s">
        <v>969</v>
      </c>
      <c r="C7" s="39"/>
    </row>
    <row r="8" spans="1:3" ht="25" x14ac:dyDescent="0.25">
      <c r="A8" s="82" t="s">
        <v>970</v>
      </c>
      <c r="B8" s="51" t="s">
        <v>971</v>
      </c>
      <c r="C8" s="39"/>
    </row>
    <row r="9" spans="1:3" ht="25" x14ac:dyDescent="0.25">
      <c r="A9" s="82" t="s">
        <v>972</v>
      </c>
      <c r="B9" s="51" t="s">
        <v>973</v>
      </c>
      <c r="C9" s="39"/>
    </row>
    <row r="10" spans="1:3" ht="25" x14ac:dyDescent="0.25">
      <c r="A10" s="82" t="s">
        <v>974</v>
      </c>
      <c r="B10" s="51" t="s">
        <v>975</v>
      </c>
      <c r="C10" s="39"/>
    </row>
    <row r="11" spans="1:3" ht="25" x14ac:dyDescent="0.25">
      <c r="A11" s="82" t="s">
        <v>976</v>
      </c>
      <c r="B11" s="51" t="s">
        <v>977</v>
      </c>
      <c r="C11" s="39"/>
    </row>
    <row r="12" spans="1:3" ht="25" x14ac:dyDescent="0.25">
      <c r="A12" s="82" t="s">
        <v>978</v>
      </c>
      <c r="B12" s="51" t="s">
        <v>979</v>
      </c>
      <c r="C12" s="39"/>
    </row>
    <row r="13" spans="1:3" ht="25" x14ac:dyDescent="0.25">
      <c r="A13" s="82" t="s">
        <v>980</v>
      </c>
      <c r="B13" s="51" t="s">
        <v>981</v>
      </c>
      <c r="C13" s="39"/>
    </row>
    <row r="14" spans="1:3" ht="25" x14ac:dyDescent="0.25">
      <c r="A14" s="82" t="s">
        <v>982</v>
      </c>
      <c r="B14" s="49" t="s">
        <v>983</v>
      </c>
      <c r="C14" s="39"/>
    </row>
    <row r="15" spans="1:3" ht="25" x14ac:dyDescent="0.25">
      <c r="A15" s="82" t="s">
        <v>984</v>
      </c>
      <c r="B15" s="49" t="s">
        <v>985</v>
      </c>
      <c r="C15" s="39"/>
    </row>
    <row r="16" spans="1:3" ht="25" x14ac:dyDescent="0.25">
      <c r="A16" s="82" t="s">
        <v>986</v>
      </c>
      <c r="B16" s="49" t="s">
        <v>987</v>
      </c>
      <c r="C16" s="39"/>
    </row>
    <row r="17" spans="1:3" ht="25" x14ac:dyDescent="0.25">
      <c r="A17" s="82" t="s">
        <v>988</v>
      </c>
      <c r="B17" s="49" t="s">
        <v>989</v>
      </c>
      <c r="C17" s="39"/>
    </row>
    <row r="18" spans="1:3" ht="25" x14ac:dyDescent="0.25">
      <c r="A18" s="82" t="s">
        <v>990</v>
      </c>
      <c r="B18" s="51" t="s">
        <v>991</v>
      </c>
      <c r="C18" s="39"/>
    </row>
    <row r="19" spans="1:3" ht="25" x14ac:dyDescent="0.25">
      <c r="A19" s="82" t="s">
        <v>992</v>
      </c>
      <c r="B19" s="51" t="s">
        <v>993</v>
      </c>
      <c r="C19" s="39"/>
    </row>
  </sheetData>
  <sheetProtection sheet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40" zoomScaleNormal="40" zoomScalePageLayoutView="40" workbookViewId="0">
      <selection activeCell="C3" sqref="C3:C4"/>
    </sheetView>
  </sheetViews>
  <sheetFormatPr baseColWidth="10" defaultColWidth="11.5" defaultRowHeight="13" x14ac:dyDescent="0.15"/>
  <cols>
    <col min="1" max="1" width="11.5" style="8"/>
    <col min="2" max="2" width="126" style="8" customWidth="1"/>
    <col min="3" max="3" width="72.83203125" style="1" customWidth="1"/>
    <col min="4" max="16384" width="11.5" style="1"/>
  </cols>
  <sheetData>
    <row r="1" spans="1:3" ht="25" x14ac:dyDescent="0.15">
      <c r="A1" s="156" t="s">
        <v>994</v>
      </c>
      <c r="B1" s="156"/>
      <c r="C1" s="156"/>
    </row>
    <row r="2" spans="1:3" ht="35" customHeight="1" x14ac:dyDescent="0.15">
      <c r="A2" s="34" t="s">
        <v>872</v>
      </c>
      <c r="B2" s="34" t="s">
        <v>873</v>
      </c>
      <c r="C2" s="90" t="s">
        <v>995</v>
      </c>
    </row>
    <row r="3" spans="1:3" ht="25" x14ac:dyDescent="0.25">
      <c r="A3" s="82" t="s">
        <v>996</v>
      </c>
      <c r="B3" s="51" t="s">
        <v>997</v>
      </c>
      <c r="C3" s="39"/>
    </row>
    <row r="4" spans="1:3" ht="25" x14ac:dyDescent="0.25">
      <c r="A4" s="82" t="s">
        <v>998</v>
      </c>
      <c r="B4" s="51" t="s">
        <v>999</v>
      </c>
      <c r="C4" s="39"/>
    </row>
    <row r="5" spans="1:3" ht="25" x14ac:dyDescent="0.25">
      <c r="A5" s="62"/>
      <c r="B5" s="91" t="s">
        <v>1000</v>
      </c>
      <c r="C5" s="64">
        <f>SUM(C3:C4)</f>
        <v>0</v>
      </c>
    </row>
  </sheetData>
  <sheetProtection sheet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40" zoomScaleNormal="40" zoomScalePageLayoutView="40" workbookViewId="0">
      <selection activeCell="B3" sqref="B3:F12"/>
    </sheetView>
  </sheetViews>
  <sheetFormatPr baseColWidth="10" defaultColWidth="11.5" defaultRowHeight="13" x14ac:dyDescent="0.15"/>
  <cols>
    <col min="1" max="1" width="46.5" style="1" customWidth="1"/>
    <col min="2" max="2" width="73.1640625" style="1" customWidth="1"/>
    <col min="3" max="3" width="65.33203125" style="1" customWidth="1"/>
    <col min="4" max="4" width="76" style="1" customWidth="1"/>
    <col min="5" max="5" width="77.6640625" style="1" customWidth="1"/>
    <col min="6" max="6" width="64.83203125" style="1" customWidth="1"/>
    <col min="7" max="16384" width="11.5" style="1"/>
  </cols>
  <sheetData>
    <row r="1" spans="1:6" ht="25" x14ac:dyDescent="0.15">
      <c r="A1" s="160" t="s">
        <v>1001</v>
      </c>
      <c r="B1" s="160"/>
      <c r="C1" s="160"/>
      <c r="D1" s="160"/>
      <c r="E1" s="160"/>
      <c r="F1" s="160"/>
    </row>
    <row r="2" spans="1:6" ht="29" customHeight="1" x14ac:dyDescent="0.15">
      <c r="A2" s="66" t="s">
        <v>872</v>
      </c>
      <c r="B2" s="66" t="s">
        <v>1002</v>
      </c>
      <c r="C2" s="66" t="s">
        <v>1003</v>
      </c>
      <c r="D2" s="66" t="s">
        <v>1004</v>
      </c>
      <c r="E2" s="66" t="s">
        <v>1005</v>
      </c>
      <c r="F2" s="66" t="s">
        <v>1006</v>
      </c>
    </row>
    <row r="3" spans="1:6" ht="25" x14ac:dyDescent="0.25">
      <c r="A3" s="92">
        <v>1</v>
      </c>
      <c r="B3" s="79"/>
      <c r="C3" s="79"/>
      <c r="D3" s="39"/>
      <c r="E3" s="39"/>
      <c r="F3" s="39"/>
    </row>
    <row r="4" spans="1:6" ht="25" x14ac:dyDescent="0.25">
      <c r="A4" s="92">
        <v>2</v>
      </c>
      <c r="B4" s="79"/>
      <c r="C4" s="79"/>
      <c r="D4" s="39"/>
      <c r="E4" s="39"/>
      <c r="F4" s="39"/>
    </row>
    <row r="5" spans="1:6" ht="25" x14ac:dyDescent="0.25">
      <c r="A5" s="92">
        <v>3</v>
      </c>
      <c r="B5" s="79"/>
      <c r="C5" s="79"/>
      <c r="D5" s="39"/>
      <c r="E5" s="39"/>
      <c r="F5" s="39"/>
    </row>
    <row r="6" spans="1:6" ht="25" x14ac:dyDescent="0.25">
      <c r="A6" s="92">
        <v>4</v>
      </c>
      <c r="B6" s="79"/>
      <c r="C6" s="79"/>
      <c r="D6" s="39"/>
      <c r="E6" s="39"/>
      <c r="F6" s="39"/>
    </row>
    <row r="7" spans="1:6" ht="25" x14ac:dyDescent="0.25">
      <c r="A7" s="92">
        <v>5</v>
      </c>
      <c r="B7" s="79"/>
      <c r="C7" s="79"/>
      <c r="D7" s="39"/>
      <c r="E7" s="39"/>
      <c r="F7" s="39"/>
    </row>
    <row r="8" spans="1:6" ht="25" x14ac:dyDescent="0.25">
      <c r="A8" s="92">
        <v>6</v>
      </c>
      <c r="B8" s="79"/>
      <c r="C8" s="79"/>
      <c r="D8" s="39"/>
      <c r="E8" s="39"/>
      <c r="F8" s="39"/>
    </row>
    <row r="9" spans="1:6" ht="25" x14ac:dyDescent="0.25">
      <c r="A9" s="92">
        <v>7</v>
      </c>
      <c r="B9" s="79"/>
      <c r="C9" s="79"/>
      <c r="D9" s="39"/>
      <c r="E9" s="39"/>
      <c r="F9" s="39"/>
    </row>
    <row r="10" spans="1:6" ht="25" x14ac:dyDescent="0.25">
      <c r="A10" s="92">
        <v>8</v>
      </c>
      <c r="B10" s="79"/>
      <c r="C10" s="79"/>
      <c r="D10" s="39"/>
      <c r="E10" s="39"/>
      <c r="F10" s="39"/>
    </row>
    <row r="11" spans="1:6" ht="25" x14ac:dyDescent="0.25">
      <c r="A11" s="92">
        <v>9</v>
      </c>
      <c r="B11" s="79"/>
      <c r="C11" s="79"/>
      <c r="D11" s="39"/>
      <c r="E11" s="39"/>
      <c r="F11" s="39"/>
    </row>
    <row r="12" spans="1:6" ht="25" x14ac:dyDescent="0.25">
      <c r="A12" s="92">
        <v>10</v>
      </c>
      <c r="B12" s="79"/>
      <c r="C12" s="79"/>
      <c r="D12" s="39"/>
      <c r="E12" s="39"/>
      <c r="F12" s="39"/>
    </row>
    <row r="13" spans="1:6" x14ac:dyDescent="0.15">
      <c r="A13" s="163" t="s">
        <v>1007</v>
      </c>
      <c r="B13" s="163"/>
      <c r="C13" s="163"/>
      <c r="D13" s="164">
        <f>SUM(D3:D12)</f>
        <v>0</v>
      </c>
      <c r="E13" s="164">
        <f>SUM(E3:E12)</f>
        <v>0</v>
      </c>
      <c r="F13" s="164">
        <f>SUM(F3:F12)</f>
        <v>0</v>
      </c>
    </row>
    <row r="14" spans="1:6" x14ac:dyDescent="0.15">
      <c r="A14" s="163"/>
      <c r="B14" s="163"/>
      <c r="C14" s="163"/>
      <c r="D14" s="164"/>
      <c r="E14" s="164"/>
      <c r="F14" s="164"/>
    </row>
  </sheetData>
  <sheetProtection sheet="1"/>
  <mergeCells count="5">
    <mergeCell ref="A1:F1"/>
    <mergeCell ref="A13:C14"/>
    <mergeCell ref="D13:D14"/>
    <mergeCell ref="E13:E14"/>
    <mergeCell ref="F13:F14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40" zoomScaleNormal="40" zoomScalePageLayoutView="40" workbookViewId="0">
      <selection activeCell="A3" sqref="A3:C17"/>
    </sheetView>
  </sheetViews>
  <sheetFormatPr baseColWidth="10" defaultColWidth="11.5" defaultRowHeight="13" x14ac:dyDescent="0.15"/>
  <cols>
    <col min="1" max="2" width="93.33203125" style="1" customWidth="1"/>
    <col min="3" max="3" width="53.5" style="1" customWidth="1"/>
    <col min="4" max="16384" width="11.5" style="1"/>
  </cols>
  <sheetData>
    <row r="1" spans="1:3" ht="25" x14ac:dyDescent="0.25">
      <c r="A1" s="93"/>
      <c r="B1" s="160" t="s">
        <v>1008</v>
      </c>
      <c r="C1" s="160"/>
    </row>
    <row r="2" spans="1:3" ht="69.25" customHeight="1" x14ac:dyDescent="0.15">
      <c r="A2" s="66" t="s">
        <v>1009</v>
      </c>
      <c r="B2" s="94" t="s">
        <v>1010</v>
      </c>
      <c r="C2" s="90" t="s">
        <v>1011</v>
      </c>
    </row>
    <row r="3" spans="1:3" ht="25" x14ac:dyDescent="0.25">
      <c r="A3" s="95"/>
      <c r="B3" s="95"/>
      <c r="C3" s="39"/>
    </row>
    <row r="4" spans="1:3" ht="25" x14ac:dyDescent="0.25">
      <c r="A4" s="95"/>
      <c r="B4" s="95"/>
      <c r="C4" s="39"/>
    </row>
    <row r="5" spans="1:3" ht="25" x14ac:dyDescent="0.25">
      <c r="A5" s="95"/>
      <c r="B5" s="95"/>
      <c r="C5" s="39"/>
    </row>
    <row r="6" spans="1:3" ht="25" x14ac:dyDescent="0.25">
      <c r="A6" s="95"/>
      <c r="B6" s="95"/>
      <c r="C6" s="39"/>
    </row>
    <row r="7" spans="1:3" ht="25" x14ac:dyDescent="0.25">
      <c r="A7" s="95"/>
      <c r="B7" s="95"/>
      <c r="C7" s="39"/>
    </row>
    <row r="8" spans="1:3" ht="25" x14ac:dyDescent="0.25">
      <c r="A8" s="95"/>
      <c r="B8" s="95"/>
      <c r="C8" s="39"/>
    </row>
    <row r="9" spans="1:3" ht="25" x14ac:dyDescent="0.25">
      <c r="A9" s="95"/>
      <c r="B9" s="95"/>
      <c r="C9" s="39"/>
    </row>
    <row r="10" spans="1:3" ht="25" x14ac:dyDescent="0.25">
      <c r="A10" s="95"/>
      <c r="B10" s="95"/>
      <c r="C10" s="39"/>
    </row>
    <row r="11" spans="1:3" ht="25" x14ac:dyDescent="0.25">
      <c r="A11" s="95"/>
      <c r="B11" s="95"/>
      <c r="C11" s="39"/>
    </row>
    <row r="12" spans="1:3" ht="25" x14ac:dyDescent="0.25">
      <c r="A12" s="95"/>
      <c r="B12" s="95"/>
      <c r="C12" s="39"/>
    </row>
    <row r="13" spans="1:3" ht="25" x14ac:dyDescent="0.25">
      <c r="A13" s="95"/>
      <c r="B13" s="95"/>
      <c r="C13" s="39"/>
    </row>
    <row r="14" spans="1:3" ht="25" x14ac:dyDescent="0.25">
      <c r="A14" s="95"/>
      <c r="B14" s="95"/>
      <c r="C14" s="39"/>
    </row>
    <row r="15" spans="1:3" ht="25" x14ac:dyDescent="0.25">
      <c r="A15" s="95"/>
      <c r="B15" s="95"/>
      <c r="C15" s="39"/>
    </row>
    <row r="16" spans="1:3" ht="25" x14ac:dyDescent="0.25">
      <c r="A16" s="95"/>
      <c r="B16" s="95"/>
      <c r="C16" s="39"/>
    </row>
    <row r="17" spans="1:3" ht="25" x14ac:dyDescent="0.25">
      <c r="A17" s="95"/>
      <c r="B17" s="95"/>
      <c r="C17" s="39"/>
    </row>
    <row r="18" spans="1:3" ht="25" x14ac:dyDescent="0.25">
      <c r="A18" s="160" t="s">
        <v>1000</v>
      </c>
      <c r="B18" s="160"/>
      <c r="C18" s="64">
        <f>SUM(C3:C17)</f>
        <v>0</v>
      </c>
    </row>
  </sheetData>
  <sheetProtection sheet="1"/>
  <mergeCells count="2">
    <mergeCell ref="B1:C1"/>
    <mergeCell ref="A18:B18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40" zoomScaleNormal="40" zoomScalePageLayoutView="40" workbookViewId="0">
      <selection activeCell="E7" sqref="C4:E7"/>
    </sheetView>
  </sheetViews>
  <sheetFormatPr baseColWidth="10" defaultColWidth="11.5" defaultRowHeight="13" x14ac:dyDescent="0.15"/>
  <cols>
    <col min="1" max="1" width="17.5" style="8" customWidth="1"/>
    <col min="2" max="2" width="105.83203125" style="8" customWidth="1"/>
    <col min="3" max="3" width="33.83203125" style="1" customWidth="1"/>
    <col min="4" max="4" width="35.83203125" style="1" customWidth="1"/>
    <col min="5" max="6" width="39.1640625" style="1" customWidth="1"/>
    <col min="7" max="16384" width="11.5" style="1"/>
  </cols>
  <sheetData>
    <row r="1" spans="1:6" ht="25" x14ac:dyDescent="0.15">
      <c r="A1" s="156" t="s">
        <v>1012</v>
      </c>
      <c r="B1" s="156"/>
      <c r="C1" s="156"/>
      <c r="D1" s="156"/>
      <c r="E1" s="156"/>
      <c r="F1" s="156"/>
    </row>
    <row r="2" spans="1:6" ht="25" x14ac:dyDescent="0.15">
      <c r="A2" s="34" t="s">
        <v>872</v>
      </c>
      <c r="B2" s="34" t="s">
        <v>873</v>
      </c>
      <c r="C2" s="94" t="s">
        <v>1013</v>
      </c>
      <c r="D2" s="94" t="s">
        <v>1014</v>
      </c>
      <c r="E2" s="94" t="s">
        <v>1015</v>
      </c>
      <c r="F2" s="66" t="s">
        <v>904</v>
      </c>
    </row>
    <row r="3" spans="1:6" ht="25" x14ac:dyDescent="0.25">
      <c r="A3" s="82" t="s">
        <v>1016</v>
      </c>
      <c r="B3" s="96" t="s">
        <v>1017</v>
      </c>
      <c r="C3" s="64"/>
      <c r="D3" s="64"/>
      <c r="E3" s="64"/>
      <c r="F3" s="64"/>
    </row>
    <row r="4" spans="1:6" ht="25" x14ac:dyDescent="0.25">
      <c r="A4" s="97"/>
      <c r="B4" s="98" t="s">
        <v>1018</v>
      </c>
      <c r="C4" s="39"/>
      <c r="D4" s="39"/>
      <c r="E4" s="39"/>
      <c r="F4" s="64">
        <f>SUM(C4:E4)</f>
        <v>0</v>
      </c>
    </row>
    <row r="5" spans="1:6" ht="25" x14ac:dyDescent="0.25">
      <c r="A5" s="97"/>
      <c r="B5" s="98" t="s">
        <v>1019</v>
      </c>
      <c r="C5" s="39"/>
      <c r="D5" s="39"/>
      <c r="E5" s="39"/>
      <c r="F5" s="64">
        <f>C5+D5+E5</f>
        <v>0</v>
      </c>
    </row>
    <row r="6" spans="1:6" ht="25" x14ac:dyDescent="0.25">
      <c r="A6" s="82" t="s">
        <v>1020</v>
      </c>
      <c r="B6" s="96" t="s">
        <v>1021</v>
      </c>
      <c r="C6" s="39"/>
      <c r="D6" s="39"/>
      <c r="E6" s="39"/>
      <c r="F6" s="64">
        <f>SUM(C6:E6)</f>
        <v>0</v>
      </c>
    </row>
    <row r="7" spans="1:6" ht="25" x14ac:dyDescent="0.25">
      <c r="A7" s="99" t="s">
        <v>1022</v>
      </c>
      <c r="B7" s="98" t="s">
        <v>1023</v>
      </c>
      <c r="C7" s="39"/>
      <c r="D7" s="39"/>
      <c r="E7" s="39"/>
      <c r="F7" s="64">
        <f>SUM(C7:E7)</f>
        <v>0</v>
      </c>
    </row>
    <row r="8" spans="1:6" x14ac:dyDescent="0.15">
      <c r="A8" s="165" t="s">
        <v>1007</v>
      </c>
      <c r="B8" s="165"/>
      <c r="C8" s="164">
        <f>SUM(C3:C7)</f>
        <v>0</v>
      </c>
      <c r="D8" s="164">
        <f>SUM(D3:D7)</f>
        <v>0</v>
      </c>
      <c r="E8" s="164">
        <f>SUM(E3:E7)</f>
        <v>0</v>
      </c>
      <c r="F8" s="164">
        <f>SUM(F3:F7)</f>
        <v>0</v>
      </c>
    </row>
    <row r="9" spans="1:6" x14ac:dyDescent="0.15">
      <c r="A9" s="165"/>
      <c r="B9" s="165"/>
      <c r="C9" s="164"/>
      <c r="D9" s="164"/>
      <c r="E9" s="164"/>
      <c r="F9" s="164"/>
    </row>
  </sheetData>
  <sheetProtection sheet="1"/>
  <mergeCells count="6">
    <mergeCell ref="A1:F1"/>
    <mergeCell ref="A8:B9"/>
    <mergeCell ref="C8:C9"/>
    <mergeCell ref="D8:D9"/>
    <mergeCell ref="E8:E9"/>
    <mergeCell ref="F8:F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40" zoomScaleNormal="40" zoomScalePageLayoutView="40" workbookViewId="0">
      <selection activeCell="C12" sqref="C12:D14"/>
    </sheetView>
  </sheetViews>
  <sheetFormatPr baseColWidth="10" defaultColWidth="11.5" defaultRowHeight="13" x14ac:dyDescent="0.15"/>
  <cols>
    <col min="1" max="1" width="36.83203125" style="8" customWidth="1"/>
    <col min="2" max="2" width="95.83203125" style="8" customWidth="1"/>
    <col min="3" max="3" width="53.6640625" style="1" customWidth="1"/>
    <col min="4" max="4" width="51" style="1" customWidth="1"/>
    <col min="5" max="5" width="51.5" style="1" customWidth="1"/>
    <col min="6" max="16384" width="11.5" style="1"/>
  </cols>
  <sheetData>
    <row r="1" spans="1:5" ht="25" x14ac:dyDescent="0.15">
      <c r="A1" s="156" t="s">
        <v>1024</v>
      </c>
      <c r="B1" s="156"/>
      <c r="C1" s="156"/>
      <c r="D1" s="156"/>
      <c r="E1" s="156"/>
    </row>
    <row r="2" spans="1:5" ht="25" x14ac:dyDescent="0.15">
      <c r="A2" s="34" t="s">
        <v>872</v>
      </c>
      <c r="B2" s="34" t="s">
        <v>873</v>
      </c>
      <c r="C2" s="66" t="s">
        <v>1025</v>
      </c>
      <c r="D2" s="66" t="s">
        <v>874</v>
      </c>
      <c r="E2" s="66" t="s">
        <v>875</v>
      </c>
    </row>
    <row r="3" spans="1:5" ht="25" x14ac:dyDescent="0.25">
      <c r="A3" s="48" t="s">
        <v>104</v>
      </c>
      <c r="B3" s="49" t="s">
        <v>1026</v>
      </c>
      <c r="C3" s="35">
        <f>C4+C5</f>
        <v>0</v>
      </c>
      <c r="D3" s="35">
        <f>D4+D5</f>
        <v>0</v>
      </c>
      <c r="E3" s="35">
        <f t="shared" ref="E3:E25" si="0">C3-D3</f>
        <v>0</v>
      </c>
    </row>
    <row r="4" spans="1:5" ht="25" x14ac:dyDescent="0.25">
      <c r="A4" s="62" t="s">
        <v>108</v>
      </c>
      <c r="B4" s="63" t="s">
        <v>1027</v>
      </c>
      <c r="C4" s="35">
        <f>DIMF_2000_ACTIF_DEV!C51</f>
        <v>0</v>
      </c>
      <c r="D4" s="35">
        <f>DIMF_2000_ACTIF_DEV!D51</f>
        <v>0</v>
      </c>
      <c r="E4" s="35">
        <f t="shared" si="0"/>
        <v>0</v>
      </c>
    </row>
    <row r="5" spans="1:5" ht="25" x14ac:dyDescent="0.25">
      <c r="A5" s="62" t="s">
        <v>110</v>
      </c>
      <c r="B5" s="63" t="s">
        <v>1028</v>
      </c>
      <c r="C5" s="35">
        <f>DIMF_2000_ACTIF_DEV!C52</f>
        <v>0</v>
      </c>
      <c r="D5" s="35">
        <f>DIMF_2000_ACTIF_DEV!D52</f>
        <v>0</v>
      </c>
      <c r="E5" s="35">
        <f t="shared" si="0"/>
        <v>0</v>
      </c>
    </row>
    <row r="6" spans="1:5" ht="25" x14ac:dyDescent="0.25">
      <c r="A6" s="48" t="s">
        <v>112</v>
      </c>
      <c r="B6" s="49" t="s">
        <v>1029</v>
      </c>
      <c r="C6" s="35">
        <f>DIMF_2000_ACTIF_DEV!C53</f>
        <v>0</v>
      </c>
      <c r="D6" s="35">
        <f>DIMF_2000_ACTIF_DEV!D53</f>
        <v>0</v>
      </c>
      <c r="E6" s="35">
        <f t="shared" si="0"/>
        <v>0</v>
      </c>
    </row>
    <row r="7" spans="1:5" ht="25" x14ac:dyDescent="0.25">
      <c r="A7" s="48" t="s">
        <v>114</v>
      </c>
      <c r="B7" s="100" t="s">
        <v>1030</v>
      </c>
      <c r="C7" s="35">
        <f>DIMF_2000_ACTIF_DEV!C54</f>
        <v>0</v>
      </c>
      <c r="D7" s="35">
        <f>DIMF_2000_ACTIF_DEV!D54</f>
        <v>0</v>
      </c>
      <c r="E7" s="35">
        <f t="shared" si="0"/>
        <v>0</v>
      </c>
    </row>
    <row r="8" spans="1:5" ht="25" x14ac:dyDescent="0.25">
      <c r="A8" s="62" t="s">
        <v>116</v>
      </c>
      <c r="B8" s="63" t="s">
        <v>1031</v>
      </c>
      <c r="C8" s="35">
        <f>DIMF_2000_ACTIF_DEV!C55</f>
        <v>0</v>
      </c>
      <c r="D8" s="35">
        <f>DIMF_2000_ACTIF_DEV!D55</f>
        <v>0</v>
      </c>
      <c r="E8" s="35">
        <f t="shared" si="0"/>
        <v>0</v>
      </c>
    </row>
    <row r="9" spans="1:5" ht="25" x14ac:dyDescent="0.25">
      <c r="A9" s="62" t="s">
        <v>118</v>
      </c>
      <c r="B9" s="51" t="s">
        <v>1032</v>
      </c>
      <c r="C9" s="35">
        <f>DIMF_2000_ACTIF_DEV!C56</f>
        <v>0</v>
      </c>
      <c r="D9" s="35">
        <f>DIMF_2000_ACTIF_DEV!D56</f>
        <v>0</v>
      </c>
      <c r="E9" s="35">
        <f t="shared" si="0"/>
        <v>0</v>
      </c>
    </row>
    <row r="10" spans="1:5" ht="25" x14ac:dyDescent="0.25">
      <c r="A10" s="48" t="s">
        <v>120</v>
      </c>
      <c r="B10" s="100" t="s">
        <v>1033</v>
      </c>
      <c r="C10" s="35">
        <f>DIMF_2000_ACTIF_DEV!C57</f>
        <v>0</v>
      </c>
      <c r="D10" s="35">
        <f>DIMF_2000_ACTIF_DEV!D57</f>
        <v>0</v>
      </c>
      <c r="E10" s="35">
        <f t="shared" si="0"/>
        <v>0</v>
      </c>
    </row>
    <row r="11" spans="1:5" ht="25" x14ac:dyDescent="0.25">
      <c r="A11" s="62" t="s">
        <v>122</v>
      </c>
      <c r="B11" s="51" t="s">
        <v>1034</v>
      </c>
      <c r="C11" s="35">
        <f>DIMF_2000_ACTIF_DEV!C58</f>
        <v>0</v>
      </c>
      <c r="D11" s="35">
        <f>DIMF_2000_ACTIF_DEV!D58</f>
        <v>0</v>
      </c>
      <c r="E11" s="35">
        <f t="shared" si="0"/>
        <v>0</v>
      </c>
    </row>
    <row r="12" spans="1:5" ht="25" x14ac:dyDescent="0.25">
      <c r="A12" s="50" t="s">
        <v>1035</v>
      </c>
      <c r="B12" s="51" t="s">
        <v>1036</v>
      </c>
      <c r="C12" s="39"/>
      <c r="D12" s="39"/>
      <c r="E12" s="35">
        <f t="shared" si="0"/>
        <v>0</v>
      </c>
    </row>
    <row r="13" spans="1:5" ht="25" x14ac:dyDescent="0.25">
      <c r="A13" s="50" t="s">
        <v>1037</v>
      </c>
      <c r="B13" s="51" t="s">
        <v>1038</v>
      </c>
      <c r="C13" s="39"/>
      <c r="D13" s="39"/>
      <c r="E13" s="35">
        <f t="shared" si="0"/>
        <v>0</v>
      </c>
    </row>
    <row r="14" spans="1:5" ht="25" x14ac:dyDescent="0.25">
      <c r="A14" s="50" t="s">
        <v>1039</v>
      </c>
      <c r="B14" s="51" t="s">
        <v>1040</v>
      </c>
      <c r="C14" s="39"/>
      <c r="D14" s="39"/>
      <c r="E14" s="35">
        <f t="shared" si="0"/>
        <v>0</v>
      </c>
    </row>
    <row r="15" spans="1:5" ht="25" x14ac:dyDescent="0.25">
      <c r="A15" s="50" t="s">
        <v>1041</v>
      </c>
      <c r="B15" s="51" t="s">
        <v>1042</v>
      </c>
      <c r="C15" s="39"/>
      <c r="D15" s="39"/>
      <c r="E15" s="35">
        <f t="shared" si="0"/>
        <v>0</v>
      </c>
    </row>
    <row r="16" spans="1:5" ht="25" x14ac:dyDescent="0.25">
      <c r="A16" s="62" t="s">
        <v>123</v>
      </c>
      <c r="B16" s="51" t="s">
        <v>1043</v>
      </c>
      <c r="C16" s="35">
        <f>DIMF_2000_ACTIF_DEV!C59</f>
        <v>0</v>
      </c>
      <c r="D16" s="35">
        <f>DIMF_2000_ACTIF_DEV!D59</f>
        <v>0</v>
      </c>
      <c r="E16" s="35">
        <f t="shared" si="0"/>
        <v>0</v>
      </c>
    </row>
    <row r="17" spans="1:5" ht="25" x14ac:dyDescent="0.25">
      <c r="A17" s="48" t="s">
        <v>124</v>
      </c>
      <c r="B17" s="51" t="s">
        <v>1044</v>
      </c>
      <c r="C17" s="35">
        <f>DIMF_2000_ACTIF_DEV!C60</f>
        <v>0</v>
      </c>
      <c r="D17" s="35">
        <f>DIMF_2000_ACTIF_DEV!D60</f>
        <v>0</v>
      </c>
      <c r="E17" s="35">
        <f t="shared" si="0"/>
        <v>0</v>
      </c>
    </row>
    <row r="18" spans="1:5" ht="25" x14ac:dyDescent="0.25">
      <c r="A18" s="50" t="s">
        <v>126</v>
      </c>
      <c r="B18" s="51" t="s">
        <v>1034</v>
      </c>
      <c r="C18" s="35">
        <f>DIMF_2000_ACTIF_DEV!C61</f>
        <v>0</v>
      </c>
      <c r="D18" s="35">
        <f>DIMF_2000_ACTIF_DEV!D61</f>
        <v>0</v>
      </c>
      <c r="E18" s="35">
        <f t="shared" si="0"/>
        <v>0</v>
      </c>
    </row>
    <row r="19" spans="1:5" ht="25" x14ac:dyDescent="0.25">
      <c r="A19" s="50" t="s">
        <v>1045</v>
      </c>
      <c r="B19" s="51" t="s">
        <v>1036</v>
      </c>
      <c r="C19" s="39"/>
      <c r="D19" s="39"/>
      <c r="E19" s="35">
        <f t="shared" si="0"/>
        <v>0</v>
      </c>
    </row>
    <row r="20" spans="1:5" ht="25" x14ac:dyDescent="0.25">
      <c r="A20" s="50" t="s">
        <v>1046</v>
      </c>
      <c r="B20" s="51" t="s">
        <v>1038</v>
      </c>
      <c r="C20" s="39"/>
      <c r="D20" s="39"/>
      <c r="E20" s="35">
        <f t="shared" si="0"/>
        <v>0</v>
      </c>
    </row>
    <row r="21" spans="1:5" ht="25" x14ac:dyDescent="0.25">
      <c r="A21" s="50" t="s">
        <v>1047</v>
      </c>
      <c r="B21" s="51" t="s">
        <v>1042</v>
      </c>
      <c r="C21" s="39"/>
      <c r="D21" s="39"/>
      <c r="E21" s="35">
        <f t="shared" si="0"/>
        <v>0</v>
      </c>
    </row>
    <row r="22" spans="1:5" ht="25" x14ac:dyDescent="0.25">
      <c r="A22" s="50" t="s">
        <v>127</v>
      </c>
      <c r="B22" s="51" t="s">
        <v>1043</v>
      </c>
      <c r="C22" s="35">
        <f>DIMF_2000_ACTIF_DEV!C62</f>
        <v>0</v>
      </c>
      <c r="D22" s="35">
        <f>DIMF_2000_ACTIF_DEV!D62</f>
        <v>0</v>
      </c>
      <c r="E22" s="35">
        <f t="shared" si="0"/>
        <v>0</v>
      </c>
    </row>
    <row r="23" spans="1:5" ht="25" x14ac:dyDescent="0.25">
      <c r="A23" s="82" t="s">
        <v>128</v>
      </c>
      <c r="B23" s="51" t="s">
        <v>1048</v>
      </c>
      <c r="C23" s="35">
        <f>DIMF_2000_ACTIF_DEV!C63</f>
        <v>0</v>
      </c>
      <c r="D23" s="35">
        <f>DIMF_2000_ACTIF_DEV!D63</f>
        <v>0</v>
      </c>
      <c r="E23" s="35">
        <f t="shared" si="0"/>
        <v>0</v>
      </c>
    </row>
    <row r="24" spans="1:5" ht="25" x14ac:dyDescent="0.25">
      <c r="A24" s="50" t="s">
        <v>130</v>
      </c>
      <c r="B24" s="51" t="s">
        <v>1034</v>
      </c>
      <c r="C24" s="35">
        <f>DIMF_2000_ACTIF_DEV!C64</f>
        <v>0</v>
      </c>
      <c r="D24" s="35">
        <f>DIMF_2000_ACTIF_DEV!D64</f>
        <v>0</v>
      </c>
      <c r="E24" s="35">
        <f t="shared" si="0"/>
        <v>0</v>
      </c>
    </row>
    <row r="25" spans="1:5" ht="25" x14ac:dyDescent="0.25">
      <c r="A25" s="50" t="s">
        <v>131</v>
      </c>
      <c r="B25" s="51" t="s">
        <v>1032</v>
      </c>
      <c r="C25" s="35">
        <f>DIMF_2000_ACTIF_DEV!C65</f>
        <v>0</v>
      </c>
      <c r="D25" s="35">
        <f>DIMF_2000_ACTIF_DEV!D65</f>
        <v>0</v>
      </c>
      <c r="E25" s="35">
        <f t="shared" si="0"/>
        <v>0</v>
      </c>
    </row>
  </sheetData>
  <sheetProtection sheet="1"/>
  <mergeCells count="1">
    <mergeCell ref="A1:E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40" zoomScaleNormal="40" zoomScalePageLayoutView="40" workbookViewId="0">
      <selection activeCell="D16" sqref="C4:D16"/>
    </sheetView>
  </sheetViews>
  <sheetFormatPr baseColWidth="10" defaultColWidth="11.5" defaultRowHeight="13" x14ac:dyDescent="0.15"/>
  <cols>
    <col min="1" max="1" width="44.6640625" style="8" customWidth="1"/>
    <col min="2" max="2" width="85.83203125" style="8" customWidth="1"/>
    <col min="3" max="3" width="52.33203125" style="1" customWidth="1"/>
    <col min="4" max="4" width="56.5" style="1" customWidth="1"/>
    <col min="5" max="16384" width="11.5" style="1"/>
  </cols>
  <sheetData>
    <row r="1" spans="1:4" ht="25" x14ac:dyDescent="0.15">
      <c r="A1" s="156" t="s">
        <v>1049</v>
      </c>
      <c r="B1" s="156"/>
      <c r="C1" s="156"/>
      <c r="D1" s="156"/>
    </row>
    <row r="2" spans="1:4" ht="33" customHeight="1" x14ac:dyDescent="0.15">
      <c r="A2" s="34" t="s">
        <v>872</v>
      </c>
      <c r="B2" s="34" t="s">
        <v>873</v>
      </c>
      <c r="C2" s="66" t="s">
        <v>1050</v>
      </c>
      <c r="D2" s="66" t="s">
        <v>1051</v>
      </c>
    </row>
    <row r="3" spans="1:4" ht="27.75" customHeight="1" x14ac:dyDescent="0.25">
      <c r="A3" s="48"/>
      <c r="B3" s="101" t="s">
        <v>1052</v>
      </c>
      <c r="C3" s="64"/>
      <c r="D3" s="64"/>
    </row>
    <row r="4" spans="1:4" ht="25" x14ac:dyDescent="0.25">
      <c r="A4" s="50" t="s">
        <v>1053</v>
      </c>
      <c r="B4" s="51" t="s">
        <v>1054</v>
      </c>
      <c r="C4" s="39"/>
      <c r="D4" s="39"/>
    </row>
    <row r="5" spans="1:4" ht="25" x14ac:dyDescent="0.25">
      <c r="A5" s="50" t="s">
        <v>1055</v>
      </c>
      <c r="B5" s="51" t="s">
        <v>1056</v>
      </c>
      <c r="C5" s="39"/>
      <c r="D5" s="39"/>
    </row>
    <row r="6" spans="1:4" ht="25" x14ac:dyDescent="0.25">
      <c r="A6" s="48" t="s">
        <v>1057</v>
      </c>
      <c r="B6" s="49" t="s">
        <v>1058</v>
      </c>
      <c r="C6" s="39"/>
      <c r="D6" s="39"/>
    </row>
    <row r="7" spans="1:4" ht="32" customHeight="1" x14ac:dyDescent="0.25">
      <c r="A7" s="82">
        <v>1006</v>
      </c>
      <c r="B7" s="102" t="s">
        <v>1059</v>
      </c>
      <c r="C7" s="39"/>
      <c r="D7" s="39"/>
    </row>
    <row r="8" spans="1:4" ht="25" x14ac:dyDescent="0.25">
      <c r="A8" s="50">
        <v>772</v>
      </c>
      <c r="B8" s="51" t="s">
        <v>1060</v>
      </c>
      <c r="C8" s="39"/>
      <c r="D8" s="39"/>
    </row>
    <row r="9" spans="1:4" ht="25" x14ac:dyDescent="0.25">
      <c r="A9" s="50">
        <v>773</v>
      </c>
      <c r="B9" s="51" t="s">
        <v>1061</v>
      </c>
      <c r="C9" s="39"/>
      <c r="D9" s="39"/>
    </row>
    <row r="10" spans="1:4" ht="25" x14ac:dyDescent="0.25">
      <c r="A10" s="50">
        <v>774</v>
      </c>
      <c r="B10" s="51" t="s">
        <v>1062</v>
      </c>
      <c r="C10" s="39"/>
      <c r="D10" s="39"/>
    </row>
    <row r="11" spans="1:4" ht="25" x14ac:dyDescent="0.25">
      <c r="A11" s="50">
        <v>776</v>
      </c>
      <c r="B11" s="51" t="s">
        <v>1063</v>
      </c>
      <c r="C11" s="39"/>
      <c r="D11" s="39"/>
    </row>
    <row r="12" spans="1:4" ht="25" x14ac:dyDescent="0.25">
      <c r="A12" s="50">
        <v>777</v>
      </c>
      <c r="B12" s="51" t="s">
        <v>1064</v>
      </c>
      <c r="C12" s="39"/>
      <c r="D12" s="39"/>
    </row>
    <row r="13" spans="1:4" ht="31" customHeight="1" x14ac:dyDescent="0.25">
      <c r="A13" s="82">
        <v>1007</v>
      </c>
      <c r="B13" s="101" t="s">
        <v>1065</v>
      </c>
      <c r="C13" s="39"/>
      <c r="D13" s="39"/>
    </row>
    <row r="14" spans="1:4" ht="25" x14ac:dyDescent="0.25">
      <c r="A14" s="50">
        <v>776</v>
      </c>
      <c r="B14" s="51" t="s">
        <v>1066</v>
      </c>
      <c r="C14" s="39"/>
      <c r="D14" s="39"/>
    </row>
    <row r="15" spans="1:4" ht="25" x14ac:dyDescent="0.25">
      <c r="A15" s="50">
        <v>778</v>
      </c>
      <c r="B15" s="51" t="s">
        <v>1067</v>
      </c>
      <c r="C15" s="39"/>
      <c r="D15" s="39"/>
    </row>
    <row r="16" spans="1:4" ht="25" x14ac:dyDescent="0.25">
      <c r="A16" s="62">
        <v>779</v>
      </c>
      <c r="B16" s="51" t="s">
        <v>1068</v>
      </c>
      <c r="C16" s="39"/>
      <c r="D16" s="39"/>
    </row>
  </sheetData>
  <sheetProtection sheet="1"/>
  <mergeCells count="1">
    <mergeCell ref="A1:D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31" zoomScale="40" zoomScaleNormal="40" zoomScalePageLayoutView="40" workbookViewId="0">
      <selection activeCell="D89" sqref="D89"/>
    </sheetView>
  </sheetViews>
  <sheetFormatPr baseColWidth="10" defaultColWidth="29.83203125" defaultRowHeight="19" x14ac:dyDescent="0.2"/>
  <cols>
    <col min="1" max="1" width="26.5" style="8" customWidth="1"/>
    <col min="2" max="2" width="148.6640625" style="8" customWidth="1"/>
    <col min="3" max="3" width="36.6640625" style="9" customWidth="1"/>
    <col min="4" max="4" width="72" style="9" customWidth="1"/>
    <col min="5" max="5" width="39.33203125" style="1" customWidth="1"/>
    <col min="6" max="6" width="139.1640625" style="1" customWidth="1"/>
    <col min="7" max="7" width="29.83203125" style="1"/>
    <col min="8" max="8" width="26.5" style="1" customWidth="1"/>
    <col min="9" max="9" width="139.1640625" style="1" customWidth="1"/>
    <col min="10" max="10" width="29.83203125" style="1"/>
    <col min="11" max="11" width="26.5" style="1" customWidth="1"/>
    <col min="12" max="12" width="139.1640625" style="1" customWidth="1"/>
    <col min="13" max="13" width="29.83203125" style="1"/>
    <col min="14" max="14" width="26.5" style="1" customWidth="1"/>
    <col min="15" max="15" width="139.1640625" style="1" customWidth="1"/>
    <col min="16" max="16" width="29.83203125" style="1"/>
    <col min="17" max="17" width="26.5" style="1" customWidth="1"/>
    <col min="18" max="18" width="139.1640625" style="1" customWidth="1"/>
    <col min="19" max="19" width="29.83203125" style="1"/>
    <col min="20" max="20" width="26.5" style="1" customWidth="1"/>
    <col min="21" max="21" width="139.1640625" style="1" customWidth="1"/>
    <col min="22" max="22" width="29.83203125" style="1"/>
    <col min="23" max="23" width="26.5" style="1" customWidth="1"/>
    <col min="24" max="24" width="139.1640625" style="1" customWidth="1"/>
    <col min="25" max="25" width="29.83203125" style="1"/>
    <col min="26" max="26" width="26.5" style="1" customWidth="1"/>
    <col min="27" max="27" width="139.1640625" style="1" customWidth="1"/>
    <col min="28" max="28" width="29.83203125" style="1"/>
    <col min="29" max="29" width="26.5" style="1" customWidth="1"/>
    <col min="30" max="30" width="139.1640625" style="1" customWidth="1"/>
    <col min="31" max="31" width="29.83203125" style="1"/>
    <col min="32" max="32" width="26.5" style="1" customWidth="1"/>
    <col min="33" max="33" width="139.1640625" style="1" customWidth="1"/>
    <col min="34" max="34" width="29.83203125" style="1"/>
    <col min="35" max="35" width="26.5" style="1" customWidth="1"/>
    <col min="36" max="36" width="139.1640625" style="1" customWidth="1"/>
    <col min="37" max="37" width="29.83203125" style="1"/>
    <col min="38" max="38" width="26.5" style="1" customWidth="1"/>
    <col min="39" max="39" width="139.1640625" style="1" customWidth="1"/>
    <col min="40" max="40" width="29.83203125" style="1"/>
    <col min="41" max="41" width="26.5" style="1" customWidth="1"/>
    <col min="42" max="42" width="139.1640625" style="1" customWidth="1"/>
    <col min="43" max="43" width="29.83203125" style="1"/>
    <col min="44" max="44" width="26.5" style="1" customWidth="1"/>
    <col min="45" max="45" width="139.1640625" style="1" customWidth="1"/>
    <col min="46" max="46" width="29.83203125" style="1"/>
    <col min="47" max="47" width="26.5" style="1" customWidth="1"/>
    <col min="48" max="48" width="139.1640625" style="1" customWidth="1"/>
    <col min="49" max="49" width="29.83203125" style="1"/>
    <col min="50" max="50" width="26.5" style="1" customWidth="1"/>
    <col min="51" max="51" width="139.1640625" style="1" customWidth="1"/>
    <col min="52" max="52" width="29.83203125" style="1"/>
    <col min="53" max="53" width="26.5" style="1" customWidth="1"/>
    <col min="54" max="54" width="139.1640625" style="1" customWidth="1"/>
    <col min="55" max="55" width="29.83203125" style="1"/>
    <col min="56" max="56" width="26.5" style="1" customWidth="1"/>
    <col min="57" max="57" width="139.1640625" style="1" customWidth="1"/>
    <col min="58" max="58" width="29.83203125" style="1"/>
    <col min="59" max="59" width="26.5" style="1" customWidth="1"/>
    <col min="60" max="60" width="139.1640625" style="1" customWidth="1"/>
    <col min="61" max="61" width="29.83203125" style="1"/>
    <col min="62" max="62" width="26.5" style="1" customWidth="1"/>
    <col min="63" max="63" width="139.1640625" style="1" customWidth="1"/>
    <col min="64" max="64" width="29.83203125" style="1"/>
    <col min="65" max="65" width="26.5" style="1" customWidth="1"/>
    <col min="66" max="66" width="139.1640625" style="1" customWidth="1"/>
    <col min="67" max="67" width="29.83203125" style="1"/>
    <col min="68" max="68" width="26.5" style="1" customWidth="1"/>
    <col min="69" max="69" width="139.1640625" style="1" customWidth="1"/>
    <col min="70" max="70" width="29.83203125" style="1"/>
    <col min="71" max="71" width="26.5" style="1" customWidth="1"/>
    <col min="72" max="72" width="139.1640625" style="1" customWidth="1"/>
    <col min="73" max="73" width="29.83203125" style="1"/>
    <col min="74" max="74" width="26.5" style="1" customWidth="1"/>
    <col min="75" max="75" width="139.1640625" style="1" customWidth="1"/>
    <col min="76" max="76" width="29.83203125" style="1"/>
    <col min="77" max="77" width="26.5" style="1" customWidth="1"/>
    <col min="78" max="78" width="139.1640625" style="1" customWidth="1"/>
    <col min="79" max="79" width="29.83203125" style="1"/>
    <col min="80" max="80" width="26.5" style="1" customWidth="1"/>
    <col min="81" max="81" width="139.1640625" style="1" customWidth="1"/>
    <col min="82" max="82" width="29.83203125" style="1"/>
    <col min="83" max="83" width="26.5" style="1" customWidth="1"/>
    <col min="84" max="84" width="139.1640625" style="1" customWidth="1"/>
    <col min="85" max="85" width="29.83203125" style="1"/>
    <col min="86" max="86" width="26.5" style="1" customWidth="1"/>
    <col min="87" max="87" width="139.1640625" style="1" customWidth="1"/>
    <col min="88" max="88" width="29.83203125" style="1"/>
    <col min="89" max="89" width="26.5" style="1" customWidth="1"/>
    <col min="90" max="90" width="139.1640625" style="1" customWidth="1"/>
    <col min="91" max="91" width="29.83203125" style="1"/>
    <col min="92" max="92" width="26.5" style="1" customWidth="1"/>
    <col min="93" max="93" width="139.1640625" style="1" customWidth="1"/>
    <col min="94" max="94" width="29.83203125" style="1"/>
    <col min="95" max="95" width="26.5" style="1" customWidth="1"/>
    <col min="96" max="96" width="139.1640625" style="1" customWidth="1"/>
    <col min="97" max="97" width="29.83203125" style="1"/>
    <col min="98" max="98" width="26.5" style="1" customWidth="1"/>
    <col min="99" max="99" width="139.1640625" style="1" customWidth="1"/>
    <col min="100" max="100" width="29.83203125" style="1"/>
    <col min="101" max="101" width="26.5" style="1" customWidth="1"/>
    <col min="102" max="102" width="139.1640625" style="1" customWidth="1"/>
    <col min="103" max="103" width="29.83203125" style="1"/>
    <col min="104" max="104" width="26.5" style="1" customWidth="1"/>
    <col min="105" max="105" width="139.1640625" style="1" customWidth="1"/>
    <col min="106" max="106" width="29.83203125" style="1"/>
    <col min="107" max="107" width="26.5" style="1" customWidth="1"/>
    <col min="108" max="108" width="139.1640625" style="1" customWidth="1"/>
    <col min="109" max="109" width="29.83203125" style="1"/>
    <col min="110" max="110" width="26.5" style="1" customWidth="1"/>
    <col min="111" max="111" width="139.1640625" style="1" customWidth="1"/>
    <col min="112" max="112" width="29.83203125" style="1"/>
    <col min="113" max="113" width="26.5" style="1" customWidth="1"/>
    <col min="114" max="114" width="139.1640625" style="1" customWidth="1"/>
    <col min="115" max="115" width="29.83203125" style="1"/>
    <col min="116" max="116" width="26.5" style="1" customWidth="1"/>
    <col min="117" max="117" width="139.1640625" style="1" customWidth="1"/>
    <col min="118" max="118" width="29.83203125" style="1"/>
    <col min="119" max="119" width="26.5" style="1" customWidth="1"/>
    <col min="120" max="120" width="139.1640625" style="1" customWidth="1"/>
    <col min="121" max="121" width="29.83203125" style="1"/>
    <col min="122" max="122" width="26.5" style="1" customWidth="1"/>
    <col min="123" max="123" width="139.1640625" style="1" customWidth="1"/>
    <col min="124" max="124" width="29.83203125" style="1"/>
    <col min="125" max="125" width="26.5" style="1" customWidth="1"/>
    <col min="126" max="126" width="139.1640625" style="1" customWidth="1"/>
    <col min="127" max="127" width="29.83203125" style="1"/>
    <col min="128" max="128" width="26.5" style="1" customWidth="1"/>
    <col min="129" max="129" width="139.1640625" style="1" customWidth="1"/>
    <col min="130" max="130" width="29.83203125" style="1"/>
    <col min="131" max="131" width="26.5" style="1" customWidth="1"/>
    <col min="132" max="132" width="139.1640625" style="1" customWidth="1"/>
    <col min="133" max="133" width="29.83203125" style="1"/>
    <col min="134" max="134" width="26.5" style="1" customWidth="1"/>
    <col min="135" max="135" width="139.1640625" style="1" customWidth="1"/>
    <col min="136" max="136" width="29.83203125" style="1"/>
    <col min="137" max="137" width="26.5" style="1" customWidth="1"/>
    <col min="138" max="138" width="139.1640625" style="1" customWidth="1"/>
    <col min="139" max="139" width="29.83203125" style="1"/>
    <col min="140" max="140" width="26.5" style="1" customWidth="1"/>
    <col min="141" max="141" width="139.1640625" style="1" customWidth="1"/>
    <col min="142" max="142" width="29.83203125" style="1"/>
    <col min="143" max="143" width="26.5" style="1" customWidth="1"/>
    <col min="144" max="144" width="139.1640625" style="1" customWidth="1"/>
    <col min="145" max="145" width="29.83203125" style="1"/>
    <col min="146" max="146" width="26.5" style="1" customWidth="1"/>
    <col min="147" max="147" width="139.1640625" style="1" customWidth="1"/>
    <col min="148" max="148" width="29.83203125" style="1"/>
    <col min="149" max="149" width="26.5" style="1" customWidth="1"/>
    <col min="150" max="150" width="139.1640625" style="1" customWidth="1"/>
    <col min="151" max="151" width="29.83203125" style="1"/>
    <col min="152" max="152" width="26.5" style="1" customWidth="1"/>
    <col min="153" max="153" width="139.1640625" style="1" customWidth="1"/>
    <col min="154" max="154" width="29.83203125" style="1"/>
    <col min="155" max="155" width="26.5" style="1" customWidth="1"/>
    <col min="156" max="156" width="139.1640625" style="1" customWidth="1"/>
    <col min="157" max="157" width="29.83203125" style="1"/>
    <col min="158" max="158" width="26.5" style="1" customWidth="1"/>
    <col min="159" max="159" width="139.1640625" style="1" customWidth="1"/>
    <col min="160" max="160" width="29.83203125" style="1"/>
    <col min="161" max="161" width="26.5" style="1" customWidth="1"/>
    <col min="162" max="162" width="139.1640625" style="1" customWidth="1"/>
    <col min="163" max="163" width="29.83203125" style="1"/>
    <col min="164" max="164" width="26.5" style="1" customWidth="1"/>
    <col min="165" max="165" width="139.1640625" style="1" customWidth="1"/>
    <col min="166" max="166" width="29.83203125" style="1"/>
    <col min="167" max="167" width="26.5" style="1" customWidth="1"/>
    <col min="168" max="168" width="139.1640625" style="1" customWidth="1"/>
    <col min="169" max="169" width="29.83203125" style="1"/>
    <col min="170" max="170" width="26.5" style="1" customWidth="1"/>
    <col min="171" max="171" width="139.1640625" style="1" customWidth="1"/>
    <col min="172" max="172" width="29.83203125" style="1"/>
    <col min="173" max="173" width="26.5" style="1" customWidth="1"/>
    <col min="174" max="174" width="139.1640625" style="1" customWidth="1"/>
    <col min="175" max="175" width="29.83203125" style="1"/>
    <col min="176" max="176" width="26.5" style="1" customWidth="1"/>
    <col min="177" max="177" width="139.1640625" style="1" customWidth="1"/>
    <col min="178" max="178" width="29.83203125" style="1"/>
    <col min="179" max="179" width="26.5" style="1" customWidth="1"/>
    <col min="180" max="180" width="139.1640625" style="1" customWidth="1"/>
    <col min="181" max="181" width="29.83203125" style="1"/>
    <col min="182" max="182" width="26.5" style="1" customWidth="1"/>
    <col min="183" max="183" width="139.1640625" style="1" customWidth="1"/>
    <col min="184" max="184" width="29.83203125" style="1"/>
    <col min="185" max="185" width="26.5" style="1" customWidth="1"/>
    <col min="186" max="186" width="139.1640625" style="1" customWidth="1"/>
    <col min="187" max="187" width="29.83203125" style="1"/>
    <col min="188" max="188" width="26.5" style="1" customWidth="1"/>
    <col min="189" max="189" width="139.1640625" style="1" customWidth="1"/>
    <col min="190" max="190" width="29.83203125" style="1"/>
    <col min="191" max="191" width="26.5" style="1" customWidth="1"/>
    <col min="192" max="192" width="139.1640625" style="1" customWidth="1"/>
    <col min="193" max="193" width="29.83203125" style="1"/>
    <col min="194" max="194" width="26.5" style="1" customWidth="1"/>
    <col min="195" max="195" width="139.1640625" style="1" customWidth="1"/>
    <col min="196" max="196" width="29.83203125" style="1"/>
    <col min="197" max="197" width="26.5" style="1" customWidth="1"/>
    <col min="198" max="198" width="139.1640625" style="1" customWidth="1"/>
    <col min="199" max="199" width="29.83203125" style="1"/>
    <col min="200" max="200" width="26.5" style="1" customWidth="1"/>
    <col min="201" max="201" width="139.1640625" style="1" customWidth="1"/>
    <col min="202" max="202" width="29.83203125" style="1"/>
    <col min="203" max="203" width="26.5" style="1" customWidth="1"/>
    <col min="204" max="204" width="139.1640625" style="1" customWidth="1"/>
    <col min="205" max="205" width="29.83203125" style="1"/>
    <col min="206" max="206" width="26.5" style="1" customWidth="1"/>
    <col min="207" max="207" width="139.1640625" style="1" customWidth="1"/>
    <col min="208" max="208" width="29.83203125" style="1"/>
    <col min="209" max="209" width="26.5" style="1" customWidth="1"/>
    <col min="210" max="210" width="139.1640625" style="1" customWidth="1"/>
    <col min="211" max="211" width="29.83203125" style="1"/>
    <col min="212" max="212" width="26.5" style="1" customWidth="1"/>
    <col min="213" max="213" width="139.1640625" style="1" customWidth="1"/>
    <col min="214" max="214" width="29.83203125" style="1"/>
    <col min="215" max="215" width="26.5" style="1" customWidth="1"/>
    <col min="216" max="216" width="139.1640625" style="1" customWidth="1"/>
    <col min="217" max="217" width="29.83203125" style="1"/>
    <col min="218" max="218" width="26.5" style="1" customWidth="1"/>
    <col min="219" max="219" width="139.1640625" style="1" customWidth="1"/>
    <col min="220" max="220" width="29.83203125" style="1"/>
    <col min="221" max="221" width="26.5" style="1" customWidth="1"/>
    <col min="222" max="222" width="139.1640625" style="1" customWidth="1"/>
    <col min="223" max="223" width="29.83203125" style="1"/>
    <col min="224" max="224" width="26.5" style="1" customWidth="1"/>
    <col min="225" max="225" width="139.1640625" style="1" customWidth="1"/>
    <col min="226" max="226" width="29.83203125" style="1"/>
    <col min="227" max="227" width="26.5" style="1" customWidth="1"/>
    <col min="228" max="228" width="139.1640625" style="1" customWidth="1"/>
    <col min="229" max="229" width="29.83203125" style="1"/>
    <col min="230" max="230" width="26.5" style="1" customWidth="1"/>
    <col min="231" max="231" width="139.1640625" style="1" customWidth="1"/>
    <col min="232" max="232" width="29.83203125" style="1"/>
    <col min="233" max="233" width="26.5" style="1" customWidth="1"/>
    <col min="234" max="234" width="139.1640625" style="1" customWidth="1"/>
    <col min="235" max="235" width="29.83203125" style="1"/>
    <col min="236" max="236" width="26.5" style="1" customWidth="1"/>
    <col min="237" max="237" width="139.1640625" style="1" customWidth="1"/>
    <col min="238" max="238" width="29.83203125" style="1"/>
    <col min="239" max="239" width="26.5" style="1" customWidth="1"/>
    <col min="240" max="240" width="139.1640625" style="1" customWidth="1"/>
    <col min="241" max="241" width="29.83203125" style="1"/>
    <col min="242" max="242" width="26.5" style="1" customWidth="1"/>
    <col min="243" max="243" width="139.1640625" style="1" customWidth="1"/>
    <col min="244" max="244" width="29.83203125" style="1"/>
    <col min="245" max="245" width="26.5" style="1" customWidth="1"/>
    <col min="246" max="246" width="139.1640625" style="1" customWidth="1"/>
    <col min="247" max="247" width="29.83203125" style="1"/>
    <col min="248" max="248" width="26.5" style="1" customWidth="1"/>
    <col min="249" max="249" width="139.1640625" style="1" customWidth="1"/>
    <col min="250" max="250" width="29.83203125" style="1"/>
    <col min="251" max="251" width="26.5" style="1" customWidth="1"/>
    <col min="252" max="252" width="139.1640625" style="1" customWidth="1"/>
    <col min="253" max="253" width="29.83203125" style="1"/>
    <col min="254" max="254" width="26.5" style="1" customWidth="1"/>
    <col min="255" max="255" width="139.1640625" style="1" customWidth="1"/>
    <col min="256" max="16384" width="29.83203125" style="1"/>
  </cols>
  <sheetData>
    <row r="1" spans="1:5" ht="25" x14ac:dyDescent="0.25">
      <c r="A1" s="10"/>
      <c r="B1" s="11" t="s">
        <v>8</v>
      </c>
      <c r="C1" s="12"/>
      <c r="D1" s="12"/>
      <c r="E1" s="12"/>
    </row>
    <row r="2" spans="1:5" ht="25" x14ac:dyDescent="0.25">
      <c r="A2" s="10" t="s">
        <v>9</v>
      </c>
      <c r="B2" s="11" t="s">
        <v>10</v>
      </c>
      <c r="C2" s="12" t="s">
        <v>11</v>
      </c>
      <c r="D2" s="12" t="s">
        <v>12</v>
      </c>
      <c r="E2" s="12" t="s">
        <v>13</v>
      </c>
    </row>
    <row r="3" spans="1:5" ht="25" x14ac:dyDescent="0.25">
      <c r="A3" s="10" t="s">
        <v>14</v>
      </c>
      <c r="B3" s="13" t="s">
        <v>15</v>
      </c>
      <c r="C3" s="14">
        <f>C4+C6+C7+C11+C14+C15</f>
        <v>0</v>
      </c>
      <c r="D3" s="14">
        <f>D4+D6+D7+D11+D14+D15</f>
        <v>0</v>
      </c>
      <c r="E3" s="14">
        <f t="shared" ref="E3:E79" si="0">C3-D3</f>
        <v>0</v>
      </c>
    </row>
    <row r="4" spans="1:5" ht="25" x14ac:dyDescent="0.25">
      <c r="A4" s="10" t="s">
        <v>16</v>
      </c>
      <c r="B4" s="13" t="s">
        <v>17</v>
      </c>
      <c r="C4" s="14">
        <f>C5</f>
        <v>0</v>
      </c>
      <c r="D4" s="14">
        <f>D5</f>
        <v>0</v>
      </c>
      <c r="E4" s="14">
        <f t="shared" si="0"/>
        <v>0</v>
      </c>
    </row>
    <row r="5" spans="1:5" ht="30" customHeight="1" x14ac:dyDescent="0.25">
      <c r="A5" s="15" t="s">
        <v>18</v>
      </c>
      <c r="B5" s="16" t="s">
        <v>19</v>
      </c>
      <c r="C5" s="17"/>
      <c r="D5" s="17"/>
      <c r="E5" s="14">
        <f t="shared" si="0"/>
        <v>0</v>
      </c>
    </row>
    <row r="6" spans="1:5" ht="29" customHeight="1" x14ac:dyDescent="0.25">
      <c r="A6" s="10" t="s">
        <v>20</v>
      </c>
      <c r="B6" s="13" t="s">
        <v>21</v>
      </c>
      <c r="C6" s="17"/>
      <c r="D6" s="17"/>
      <c r="E6" s="14">
        <f t="shared" si="0"/>
        <v>0</v>
      </c>
    </row>
    <row r="7" spans="1:5" ht="25" x14ac:dyDescent="0.25">
      <c r="A7" s="10" t="s">
        <v>22</v>
      </c>
      <c r="B7" s="13" t="s">
        <v>23</v>
      </c>
      <c r="C7" s="14">
        <f>SUM(C8:C10)</f>
        <v>0</v>
      </c>
      <c r="D7" s="14">
        <f>SUM(D8:D10)</f>
        <v>0</v>
      </c>
      <c r="E7" s="14">
        <f t="shared" si="0"/>
        <v>0</v>
      </c>
    </row>
    <row r="8" spans="1:5" ht="25" x14ac:dyDescent="0.25">
      <c r="A8" s="15" t="s">
        <v>24</v>
      </c>
      <c r="B8" s="16" t="s">
        <v>25</v>
      </c>
      <c r="C8" s="17"/>
      <c r="D8" s="17"/>
      <c r="E8" s="14">
        <f t="shared" si="0"/>
        <v>0</v>
      </c>
    </row>
    <row r="9" spans="1:5" ht="25" x14ac:dyDescent="0.25">
      <c r="A9" s="15" t="s">
        <v>26</v>
      </c>
      <c r="B9" s="16" t="s">
        <v>27</v>
      </c>
      <c r="C9" s="17"/>
      <c r="D9" s="17"/>
      <c r="E9" s="14">
        <f t="shared" si="0"/>
        <v>0</v>
      </c>
    </row>
    <row r="10" spans="1:5" ht="25" x14ac:dyDescent="0.25">
      <c r="A10" s="15" t="s">
        <v>28</v>
      </c>
      <c r="B10" s="16" t="s">
        <v>29</v>
      </c>
      <c r="C10" s="17"/>
      <c r="D10" s="17"/>
      <c r="E10" s="14">
        <f t="shared" si="0"/>
        <v>0</v>
      </c>
    </row>
    <row r="11" spans="1:5" ht="25" x14ac:dyDescent="0.25">
      <c r="A11" s="10" t="s">
        <v>30</v>
      </c>
      <c r="B11" s="13" t="s">
        <v>31</v>
      </c>
      <c r="C11" s="14">
        <f>SUM(C12:C13)</f>
        <v>0</v>
      </c>
      <c r="D11" s="14">
        <f>SUM(D12:D13)</f>
        <v>0</v>
      </c>
      <c r="E11" s="14">
        <f t="shared" si="0"/>
        <v>0</v>
      </c>
    </row>
    <row r="12" spans="1:5" ht="25" x14ac:dyDescent="0.25">
      <c r="A12" s="15" t="s">
        <v>32</v>
      </c>
      <c r="B12" s="16" t="s">
        <v>33</v>
      </c>
      <c r="C12" s="17"/>
      <c r="D12" s="17"/>
      <c r="E12" s="14">
        <f t="shared" si="0"/>
        <v>0</v>
      </c>
    </row>
    <row r="13" spans="1:5" ht="25" x14ac:dyDescent="0.25">
      <c r="A13" s="15" t="s">
        <v>34</v>
      </c>
      <c r="B13" s="16" t="s">
        <v>35</v>
      </c>
      <c r="C13" s="18"/>
      <c r="D13" s="18"/>
      <c r="E13" s="14">
        <f t="shared" si="0"/>
        <v>0</v>
      </c>
    </row>
    <row r="14" spans="1:5" ht="25" x14ac:dyDescent="0.25">
      <c r="A14" s="10" t="s">
        <v>36</v>
      </c>
      <c r="B14" s="13" t="s">
        <v>37</v>
      </c>
      <c r="C14" s="17"/>
      <c r="D14" s="17"/>
      <c r="E14" s="14">
        <f t="shared" si="0"/>
        <v>0</v>
      </c>
    </row>
    <row r="15" spans="1:5" ht="25" x14ac:dyDescent="0.25">
      <c r="A15" s="10" t="s">
        <v>38</v>
      </c>
      <c r="B15" s="13" t="s">
        <v>39</v>
      </c>
      <c r="C15" s="14">
        <f>SUM(C16:C19)</f>
        <v>0</v>
      </c>
      <c r="D15" s="14">
        <f>SUM(D16:D19)</f>
        <v>0</v>
      </c>
      <c r="E15" s="14">
        <f t="shared" si="0"/>
        <v>0</v>
      </c>
    </row>
    <row r="16" spans="1:5" ht="25" x14ac:dyDescent="0.25">
      <c r="A16" s="19" t="s">
        <v>40</v>
      </c>
      <c r="B16" s="16" t="s">
        <v>41</v>
      </c>
      <c r="C16" s="17"/>
      <c r="D16" s="17"/>
      <c r="E16" s="14">
        <f t="shared" si="0"/>
        <v>0</v>
      </c>
    </row>
    <row r="17" spans="1:5" ht="25" x14ac:dyDescent="0.25">
      <c r="A17" s="15" t="s">
        <v>42</v>
      </c>
      <c r="B17" s="16" t="s">
        <v>43</v>
      </c>
      <c r="C17" s="17"/>
      <c r="D17" s="17"/>
      <c r="E17" s="14">
        <f t="shared" si="0"/>
        <v>0</v>
      </c>
    </row>
    <row r="18" spans="1:5" ht="25" x14ac:dyDescent="0.25">
      <c r="A18" s="15" t="s">
        <v>44</v>
      </c>
      <c r="B18" s="16" t="s">
        <v>45</v>
      </c>
      <c r="C18" s="17"/>
      <c r="D18" s="17"/>
      <c r="E18" s="14">
        <f t="shared" si="0"/>
        <v>0</v>
      </c>
    </row>
    <row r="19" spans="1:5" ht="25" x14ac:dyDescent="0.25">
      <c r="A19" s="15" t="s">
        <v>46</v>
      </c>
      <c r="B19" s="16" t="s">
        <v>47</v>
      </c>
      <c r="C19" s="17"/>
      <c r="D19" s="17"/>
      <c r="E19" s="14">
        <f t="shared" si="0"/>
        <v>0</v>
      </c>
    </row>
    <row r="20" spans="1:5" ht="25" x14ac:dyDescent="0.25">
      <c r="A20" s="10" t="s">
        <v>48</v>
      </c>
      <c r="B20" s="13" t="s">
        <v>49</v>
      </c>
      <c r="C20" s="14">
        <f>C21+C22+C23+C24+C25+C26</f>
        <v>0</v>
      </c>
      <c r="D20" s="14">
        <f>D21+D22+D23+D24+D25+D26</f>
        <v>0</v>
      </c>
      <c r="E20" s="14">
        <f t="shared" si="0"/>
        <v>0</v>
      </c>
    </row>
    <row r="21" spans="1:5" ht="25" x14ac:dyDescent="0.25">
      <c r="A21" s="15" t="s">
        <v>50</v>
      </c>
      <c r="B21" s="16" t="s">
        <v>51</v>
      </c>
      <c r="C21" s="17"/>
      <c r="D21" s="17"/>
      <c r="E21" s="14">
        <f t="shared" si="0"/>
        <v>0</v>
      </c>
    </row>
    <row r="22" spans="1:5" ht="25" x14ac:dyDescent="0.25">
      <c r="A22" s="15" t="s">
        <v>52</v>
      </c>
      <c r="B22" s="16" t="s">
        <v>53</v>
      </c>
      <c r="C22" s="17"/>
      <c r="D22" s="17"/>
      <c r="E22" s="14">
        <f t="shared" si="0"/>
        <v>0</v>
      </c>
    </row>
    <row r="23" spans="1:5" ht="25" x14ac:dyDescent="0.25">
      <c r="A23" s="15" t="s">
        <v>54</v>
      </c>
      <c r="B23" s="16" t="s">
        <v>55</v>
      </c>
      <c r="C23" s="17"/>
      <c r="D23" s="17"/>
      <c r="E23" s="14">
        <f t="shared" si="0"/>
        <v>0</v>
      </c>
    </row>
    <row r="24" spans="1:5" ht="25" x14ac:dyDescent="0.25">
      <c r="A24" s="15" t="s">
        <v>56</v>
      </c>
      <c r="B24" s="16" t="s">
        <v>57</v>
      </c>
      <c r="C24" s="17"/>
      <c r="D24" s="17"/>
      <c r="E24" s="14">
        <f t="shared" si="0"/>
        <v>0</v>
      </c>
    </row>
    <row r="25" spans="1:5" ht="25" x14ac:dyDescent="0.25">
      <c r="A25" s="15" t="s">
        <v>58</v>
      </c>
      <c r="B25" s="16" t="s">
        <v>37</v>
      </c>
      <c r="C25" s="17"/>
      <c r="D25" s="17"/>
      <c r="E25" s="14">
        <f t="shared" si="0"/>
        <v>0</v>
      </c>
    </row>
    <row r="26" spans="1:5" ht="25" x14ac:dyDescent="0.25">
      <c r="A26" s="10" t="s">
        <v>59</v>
      </c>
      <c r="B26" s="13" t="s">
        <v>60</v>
      </c>
      <c r="C26" s="14">
        <f>SUM(C27:C30)</f>
        <v>0</v>
      </c>
      <c r="D26" s="14">
        <f>SUM(D27:D30)</f>
        <v>0</v>
      </c>
      <c r="E26" s="14">
        <f t="shared" si="0"/>
        <v>0</v>
      </c>
    </row>
    <row r="27" spans="1:5" ht="25" x14ac:dyDescent="0.25">
      <c r="A27" s="20" t="s">
        <v>61</v>
      </c>
      <c r="B27" s="16" t="s">
        <v>62</v>
      </c>
      <c r="C27" s="17"/>
      <c r="D27" s="17"/>
      <c r="E27" s="14">
        <f t="shared" si="0"/>
        <v>0</v>
      </c>
    </row>
    <row r="28" spans="1:5" ht="25" x14ac:dyDescent="0.25">
      <c r="A28" s="15" t="s">
        <v>63</v>
      </c>
      <c r="B28" s="16" t="s">
        <v>64</v>
      </c>
      <c r="C28" s="17"/>
      <c r="D28" s="17"/>
      <c r="E28" s="14">
        <f t="shared" si="0"/>
        <v>0</v>
      </c>
    </row>
    <row r="29" spans="1:5" ht="25" x14ac:dyDescent="0.25">
      <c r="A29" s="15" t="s">
        <v>65</v>
      </c>
      <c r="B29" s="16" t="s">
        <v>66</v>
      </c>
      <c r="C29" s="17"/>
      <c r="D29" s="17"/>
      <c r="E29" s="14">
        <f t="shared" si="0"/>
        <v>0</v>
      </c>
    </row>
    <row r="30" spans="1:5" ht="25" x14ac:dyDescent="0.25">
      <c r="A30" s="15" t="s">
        <v>67</v>
      </c>
      <c r="B30" s="16" t="s">
        <v>68</v>
      </c>
      <c r="C30" s="17"/>
      <c r="D30" s="17"/>
      <c r="E30" s="14">
        <f t="shared" si="0"/>
        <v>0</v>
      </c>
    </row>
    <row r="31" spans="1:5" ht="25" x14ac:dyDescent="0.25">
      <c r="A31" s="10" t="s">
        <v>69</v>
      </c>
      <c r="B31" s="13" t="s">
        <v>70</v>
      </c>
      <c r="C31" s="14">
        <f>C32+C33+C38+C39+C40+C41+C42</f>
        <v>0</v>
      </c>
      <c r="D31" s="14">
        <f>D32+D33+D38+D39+D40+D41+D42</f>
        <v>0</v>
      </c>
      <c r="E31" s="14">
        <f t="shared" si="0"/>
        <v>0</v>
      </c>
    </row>
    <row r="32" spans="1:5" ht="25" x14ac:dyDescent="0.25">
      <c r="A32" s="10" t="s">
        <v>71</v>
      </c>
      <c r="B32" s="13" t="s">
        <v>72</v>
      </c>
      <c r="C32" s="17"/>
      <c r="D32" s="17"/>
      <c r="E32" s="14">
        <f t="shared" si="0"/>
        <v>0</v>
      </c>
    </row>
    <row r="33" spans="1:5" ht="25" x14ac:dyDescent="0.25">
      <c r="A33" s="10" t="s">
        <v>73</v>
      </c>
      <c r="B33" s="13" t="s">
        <v>74</v>
      </c>
      <c r="C33" s="14">
        <f>SUM(C34:C37)</f>
        <v>0</v>
      </c>
      <c r="D33" s="14">
        <f>SUM(D34:D37)</f>
        <v>0</v>
      </c>
      <c r="E33" s="14">
        <f t="shared" si="0"/>
        <v>0</v>
      </c>
    </row>
    <row r="34" spans="1:5" ht="25" x14ac:dyDescent="0.25">
      <c r="A34" s="15" t="s">
        <v>75</v>
      </c>
      <c r="B34" s="16" t="s">
        <v>76</v>
      </c>
      <c r="C34" s="17"/>
      <c r="D34" s="17"/>
      <c r="E34" s="14">
        <f t="shared" si="0"/>
        <v>0</v>
      </c>
    </row>
    <row r="35" spans="1:5" ht="25" x14ac:dyDescent="0.25">
      <c r="A35" s="15" t="s">
        <v>77</v>
      </c>
      <c r="B35" s="16" t="s">
        <v>78</v>
      </c>
      <c r="C35" s="17"/>
      <c r="D35" s="17"/>
      <c r="E35" s="14">
        <f t="shared" si="0"/>
        <v>0</v>
      </c>
    </row>
    <row r="36" spans="1:5" ht="25" x14ac:dyDescent="0.25">
      <c r="A36" s="15" t="s">
        <v>79</v>
      </c>
      <c r="B36" s="16" t="s">
        <v>80</v>
      </c>
      <c r="C36" s="17"/>
      <c r="D36" s="17"/>
      <c r="E36" s="14">
        <f t="shared" si="0"/>
        <v>0</v>
      </c>
    </row>
    <row r="37" spans="1:5" ht="25" x14ac:dyDescent="0.25">
      <c r="A37" s="15" t="s">
        <v>81</v>
      </c>
      <c r="B37" s="16" t="s">
        <v>82</v>
      </c>
      <c r="C37" s="17"/>
      <c r="D37" s="17"/>
      <c r="E37" s="14">
        <f t="shared" si="0"/>
        <v>0</v>
      </c>
    </row>
    <row r="38" spans="1:5" ht="25" x14ac:dyDescent="0.25">
      <c r="A38" s="10" t="s">
        <v>83</v>
      </c>
      <c r="B38" s="13" t="s">
        <v>84</v>
      </c>
      <c r="C38" s="17"/>
      <c r="D38" s="17"/>
      <c r="E38" s="14">
        <f t="shared" si="0"/>
        <v>0</v>
      </c>
    </row>
    <row r="39" spans="1:5" ht="25" x14ac:dyDescent="0.25">
      <c r="A39" s="10" t="s">
        <v>85</v>
      </c>
      <c r="B39" s="13" t="s">
        <v>37</v>
      </c>
      <c r="C39" s="17"/>
      <c r="D39" s="17"/>
      <c r="E39" s="14">
        <f t="shared" si="0"/>
        <v>0</v>
      </c>
    </row>
    <row r="40" spans="1:5" ht="25" x14ac:dyDescent="0.25">
      <c r="A40" s="10" t="s">
        <v>86</v>
      </c>
      <c r="B40" s="13" t="s">
        <v>87</v>
      </c>
      <c r="C40" s="17"/>
      <c r="D40" s="17"/>
      <c r="E40" s="14">
        <f t="shared" si="0"/>
        <v>0</v>
      </c>
    </row>
    <row r="41" spans="1:5" ht="25" x14ac:dyDescent="0.25">
      <c r="A41" s="10" t="s">
        <v>88</v>
      </c>
      <c r="B41" s="13" t="s">
        <v>89</v>
      </c>
      <c r="C41" s="17"/>
      <c r="D41" s="17"/>
      <c r="E41" s="14">
        <f t="shared" si="0"/>
        <v>0</v>
      </c>
    </row>
    <row r="42" spans="1:5" ht="25" x14ac:dyDescent="0.25">
      <c r="A42" s="10" t="s">
        <v>90</v>
      </c>
      <c r="B42" s="13" t="s">
        <v>91</v>
      </c>
      <c r="C42" s="14">
        <f>SUM(C43:C47)</f>
        <v>0</v>
      </c>
      <c r="D42" s="14">
        <f>SUM(D43:D47)</f>
        <v>0</v>
      </c>
      <c r="E42" s="14">
        <f t="shared" si="0"/>
        <v>0</v>
      </c>
    </row>
    <row r="43" spans="1:5" ht="25" x14ac:dyDescent="0.25">
      <c r="A43" s="15" t="s">
        <v>92</v>
      </c>
      <c r="B43" s="16" t="s">
        <v>93</v>
      </c>
      <c r="C43" s="17"/>
      <c r="D43" s="17"/>
      <c r="E43" s="14">
        <f t="shared" si="0"/>
        <v>0</v>
      </c>
    </row>
    <row r="44" spans="1:5" s="21" customFormat="1" ht="25" x14ac:dyDescent="0.25">
      <c r="A44" s="15" t="s">
        <v>94</v>
      </c>
      <c r="B44" s="16" t="s">
        <v>95</v>
      </c>
      <c r="C44" s="17"/>
      <c r="D44" s="17"/>
      <c r="E44" s="14">
        <f t="shared" si="0"/>
        <v>0</v>
      </c>
    </row>
    <row r="45" spans="1:5" ht="25" x14ac:dyDescent="0.25">
      <c r="A45" s="15" t="s">
        <v>96</v>
      </c>
      <c r="B45" s="16" t="s">
        <v>97</v>
      </c>
      <c r="C45" s="17"/>
      <c r="D45" s="17"/>
      <c r="E45" s="14">
        <f t="shared" si="0"/>
        <v>0</v>
      </c>
    </row>
    <row r="46" spans="1:5" ht="25" x14ac:dyDescent="0.25">
      <c r="A46" s="15" t="s">
        <v>98</v>
      </c>
      <c r="B46" s="16" t="s">
        <v>99</v>
      </c>
      <c r="C46" s="17"/>
      <c r="D46" s="17"/>
      <c r="E46" s="14">
        <f t="shared" si="0"/>
        <v>0</v>
      </c>
    </row>
    <row r="47" spans="1:5" ht="25" x14ac:dyDescent="0.25">
      <c r="A47" s="15" t="s">
        <v>100</v>
      </c>
      <c r="B47" s="16" t="s">
        <v>101</v>
      </c>
      <c r="C47" s="17"/>
      <c r="D47" s="17"/>
      <c r="E47" s="14">
        <f t="shared" si="0"/>
        <v>0</v>
      </c>
    </row>
    <row r="48" spans="1:5" ht="31.5" customHeight="1" x14ac:dyDescent="0.25">
      <c r="A48" s="10" t="s">
        <v>102</v>
      </c>
      <c r="B48" s="13" t="s">
        <v>103</v>
      </c>
      <c r="C48" s="14">
        <f>C49+C53+C54+C57+C60+C63+C66+C70+C71</f>
        <v>0</v>
      </c>
      <c r="D48" s="14">
        <f>D49+D53+D54+D57+D60+D63+D66+D70+D71</f>
        <v>0</v>
      </c>
      <c r="E48" s="14">
        <f t="shared" si="0"/>
        <v>0</v>
      </c>
    </row>
    <row r="49" spans="1:5" ht="25" x14ac:dyDescent="0.25">
      <c r="A49" s="10" t="s">
        <v>104</v>
      </c>
      <c r="B49" s="13" t="s">
        <v>105</v>
      </c>
      <c r="C49" s="14">
        <f>C51+C52+C50</f>
        <v>0</v>
      </c>
      <c r="D49" s="14">
        <f>D51+D52+D50</f>
        <v>0</v>
      </c>
      <c r="E49" s="14">
        <f t="shared" si="0"/>
        <v>0</v>
      </c>
    </row>
    <row r="50" spans="1:5" ht="25" x14ac:dyDescent="0.25">
      <c r="A50" s="15" t="s">
        <v>106</v>
      </c>
      <c r="B50" s="16" t="s">
        <v>107</v>
      </c>
      <c r="C50" s="17"/>
      <c r="D50" s="17"/>
      <c r="E50" s="14">
        <f t="shared" si="0"/>
        <v>0</v>
      </c>
    </row>
    <row r="51" spans="1:5" ht="25" x14ac:dyDescent="0.25">
      <c r="A51" s="15" t="s">
        <v>108</v>
      </c>
      <c r="B51" s="16" t="s">
        <v>109</v>
      </c>
      <c r="C51" s="17"/>
      <c r="D51" s="17"/>
      <c r="E51" s="14">
        <f t="shared" si="0"/>
        <v>0</v>
      </c>
    </row>
    <row r="52" spans="1:5" ht="25" x14ac:dyDescent="0.25">
      <c r="A52" s="15" t="s">
        <v>110</v>
      </c>
      <c r="B52" s="16" t="s">
        <v>111</v>
      </c>
      <c r="C52" s="17"/>
      <c r="D52" s="17"/>
      <c r="E52" s="14">
        <f t="shared" si="0"/>
        <v>0</v>
      </c>
    </row>
    <row r="53" spans="1:5" ht="25" x14ac:dyDescent="0.25">
      <c r="A53" s="10" t="s">
        <v>112</v>
      </c>
      <c r="B53" s="13" t="s">
        <v>113</v>
      </c>
      <c r="C53" s="17"/>
      <c r="D53" s="17"/>
      <c r="E53" s="14">
        <f t="shared" si="0"/>
        <v>0</v>
      </c>
    </row>
    <row r="54" spans="1:5" ht="25" x14ac:dyDescent="0.25">
      <c r="A54" s="10" t="s">
        <v>114</v>
      </c>
      <c r="B54" s="13" t="s">
        <v>115</v>
      </c>
      <c r="C54" s="14">
        <f>SUM(C55:C56)</f>
        <v>0</v>
      </c>
      <c r="D54" s="14">
        <f>SUM(D55:D56)</f>
        <v>0</v>
      </c>
      <c r="E54" s="14">
        <f t="shared" si="0"/>
        <v>0</v>
      </c>
    </row>
    <row r="55" spans="1:5" ht="25" x14ac:dyDescent="0.25">
      <c r="A55" s="15" t="s">
        <v>116</v>
      </c>
      <c r="B55" s="16" t="s">
        <v>117</v>
      </c>
      <c r="C55" s="18"/>
      <c r="D55" s="18"/>
      <c r="E55" s="14">
        <f t="shared" si="0"/>
        <v>0</v>
      </c>
    </row>
    <row r="56" spans="1:5" ht="25" x14ac:dyDescent="0.25">
      <c r="A56" s="15" t="s">
        <v>118</v>
      </c>
      <c r="B56" s="16" t="s">
        <v>119</v>
      </c>
      <c r="C56" s="17"/>
      <c r="D56" s="17"/>
      <c r="E56" s="14">
        <f t="shared" si="0"/>
        <v>0</v>
      </c>
    </row>
    <row r="57" spans="1:5" ht="25" x14ac:dyDescent="0.25">
      <c r="A57" s="10" t="s">
        <v>120</v>
      </c>
      <c r="B57" s="13" t="s">
        <v>121</v>
      </c>
      <c r="C57" s="14">
        <f>C58+C59</f>
        <v>0</v>
      </c>
      <c r="D57" s="14">
        <f>D58+D59</f>
        <v>0</v>
      </c>
      <c r="E57" s="14">
        <f t="shared" si="0"/>
        <v>0</v>
      </c>
    </row>
    <row r="58" spans="1:5" ht="25" x14ac:dyDescent="0.25">
      <c r="A58" s="10" t="s">
        <v>122</v>
      </c>
      <c r="B58" s="13" t="s">
        <v>117</v>
      </c>
      <c r="C58" s="17"/>
      <c r="D58" s="17"/>
      <c r="E58" s="14">
        <f t="shared" si="0"/>
        <v>0</v>
      </c>
    </row>
    <row r="59" spans="1:5" ht="25" x14ac:dyDescent="0.25">
      <c r="A59" s="15" t="s">
        <v>123</v>
      </c>
      <c r="B59" s="16" t="s">
        <v>119</v>
      </c>
      <c r="C59" s="17"/>
      <c r="D59" s="17"/>
      <c r="E59" s="14">
        <f t="shared" si="0"/>
        <v>0</v>
      </c>
    </row>
    <row r="60" spans="1:5" ht="25" x14ac:dyDescent="0.25">
      <c r="A60" s="10" t="s">
        <v>124</v>
      </c>
      <c r="B60" s="13" t="s">
        <v>125</v>
      </c>
      <c r="C60" s="14">
        <f>C61+C62</f>
        <v>0</v>
      </c>
      <c r="D60" s="14">
        <f>D61+D62</f>
        <v>0</v>
      </c>
      <c r="E60" s="14">
        <f t="shared" si="0"/>
        <v>0</v>
      </c>
    </row>
    <row r="61" spans="1:5" ht="25" x14ac:dyDescent="0.25">
      <c r="A61" s="15" t="s">
        <v>126</v>
      </c>
      <c r="B61" s="16" t="s">
        <v>117</v>
      </c>
      <c r="C61" s="18"/>
      <c r="D61" s="18"/>
      <c r="E61" s="14">
        <f t="shared" si="0"/>
        <v>0</v>
      </c>
    </row>
    <row r="62" spans="1:5" ht="25" x14ac:dyDescent="0.25">
      <c r="A62" s="15" t="s">
        <v>127</v>
      </c>
      <c r="B62" s="16" t="s">
        <v>119</v>
      </c>
      <c r="C62" s="18"/>
      <c r="D62" s="18"/>
      <c r="E62" s="14">
        <f t="shared" si="0"/>
        <v>0</v>
      </c>
    </row>
    <row r="63" spans="1:5" ht="25" x14ac:dyDescent="0.25">
      <c r="A63" s="19" t="s">
        <v>128</v>
      </c>
      <c r="B63" s="13" t="s">
        <v>129</v>
      </c>
      <c r="C63" s="14">
        <f>SUM(C64:C65)</f>
        <v>0</v>
      </c>
      <c r="D63" s="14">
        <f>SUM(D64:D65)</f>
        <v>0</v>
      </c>
      <c r="E63" s="14">
        <f t="shared" si="0"/>
        <v>0</v>
      </c>
    </row>
    <row r="64" spans="1:5" ht="25" x14ac:dyDescent="0.25">
      <c r="A64" s="15" t="s">
        <v>130</v>
      </c>
      <c r="B64" s="16" t="s">
        <v>117</v>
      </c>
      <c r="C64" s="17"/>
      <c r="D64" s="17"/>
      <c r="E64" s="14">
        <f t="shared" si="0"/>
        <v>0</v>
      </c>
    </row>
    <row r="65" spans="1:5" ht="25" x14ac:dyDescent="0.25">
      <c r="A65" s="15" t="s">
        <v>131</v>
      </c>
      <c r="B65" s="16" t="s">
        <v>119</v>
      </c>
      <c r="C65" s="17"/>
      <c r="D65" s="17"/>
      <c r="E65" s="14">
        <f t="shared" si="0"/>
        <v>0</v>
      </c>
    </row>
    <row r="66" spans="1:5" ht="25" x14ac:dyDescent="0.25">
      <c r="A66" s="10" t="s">
        <v>132</v>
      </c>
      <c r="B66" s="13" t="s">
        <v>133</v>
      </c>
      <c r="C66" s="14">
        <f>SUM(C67:C69)</f>
        <v>0</v>
      </c>
      <c r="D66" s="14">
        <f>SUM(D67:D69)</f>
        <v>0</v>
      </c>
      <c r="E66" s="14">
        <f t="shared" si="0"/>
        <v>0</v>
      </c>
    </row>
    <row r="67" spans="1:5" ht="25" x14ac:dyDescent="0.25">
      <c r="A67" s="15" t="s">
        <v>134</v>
      </c>
      <c r="B67" s="16" t="s">
        <v>135</v>
      </c>
      <c r="C67" s="17"/>
      <c r="D67" s="17"/>
      <c r="E67" s="14">
        <f t="shared" si="0"/>
        <v>0</v>
      </c>
    </row>
    <row r="68" spans="1:5" ht="25" x14ac:dyDescent="0.25">
      <c r="A68" s="15" t="s">
        <v>136</v>
      </c>
      <c r="B68" s="16" t="s">
        <v>137</v>
      </c>
      <c r="C68" s="17"/>
      <c r="D68" s="17"/>
      <c r="E68" s="14">
        <f t="shared" si="0"/>
        <v>0</v>
      </c>
    </row>
    <row r="69" spans="1:5" ht="25" x14ac:dyDescent="0.25">
      <c r="A69" s="15" t="s">
        <v>138</v>
      </c>
      <c r="B69" s="16" t="s">
        <v>139</v>
      </c>
      <c r="C69" s="17"/>
      <c r="D69" s="17"/>
      <c r="E69" s="14">
        <f t="shared" si="0"/>
        <v>0</v>
      </c>
    </row>
    <row r="70" spans="1:5" ht="25" x14ac:dyDescent="0.25">
      <c r="A70" s="10" t="s">
        <v>140</v>
      </c>
      <c r="B70" s="13" t="s">
        <v>37</v>
      </c>
      <c r="C70" s="17"/>
      <c r="D70" s="17"/>
      <c r="E70" s="14">
        <f t="shared" si="0"/>
        <v>0</v>
      </c>
    </row>
    <row r="71" spans="1:5" ht="25" x14ac:dyDescent="0.25">
      <c r="A71" s="10" t="s">
        <v>141</v>
      </c>
      <c r="B71" s="13" t="s">
        <v>142</v>
      </c>
      <c r="C71" s="14">
        <f>SUM(C72:C74)</f>
        <v>0</v>
      </c>
      <c r="D71" s="14">
        <f>SUM(D72:D74)</f>
        <v>0</v>
      </c>
      <c r="E71" s="14">
        <f t="shared" si="0"/>
        <v>0</v>
      </c>
    </row>
    <row r="72" spans="1:5" ht="25" x14ac:dyDescent="0.25">
      <c r="A72" s="15" t="s">
        <v>143</v>
      </c>
      <c r="B72" s="16" t="s">
        <v>144</v>
      </c>
      <c r="C72" s="17"/>
      <c r="D72" s="17"/>
      <c r="E72" s="14">
        <f t="shared" si="0"/>
        <v>0</v>
      </c>
    </row>
    <row r="73" spans="1:5" ht="25" x14ac:dyDescent="0.25">
      <c r="A73" s="15" t="s">
        <v>145</v>
      </c>
      <c r="B73" s="16" t="s">
        <v>146</v>
      </c>
      <c r="C73" s="17"/>
      <c r="D73" s="17"/>
      <c r="E73" s="14">
        <f t="shared" si="0"/>
        <v>0</v>
      </c>
    </row>
    <row r="74" spans="1:5" ht="25" x14ac:dyDescent="0.25">
      <c r="A74" s="15" t="s">
        <v>147</v>
      </c>
      <c r="B74" s="16" t="s">
        <v>148</v>
      </c>
      <c r="C74" s="17"/>
      <c r="D74" s="17"/>
      <c r="E74" s="14">
        <f t="shared" si="0"/>
        <v>0</v>
      </c>
    </row>
    <row r="75" spans="1:5" ht="25" x14ac:dyDescent="0.25">
      <c r="A75" s="10" t="s">
        <v>149</v>
      </c>
      <c r="B75" s="13" t="s">
        <v>150</v>
      </c>
      <c r="C75" s="14">
        <f>SUM(C76:C77)</f>
        <v>0</v>
      </c>
      <c r="D75" s="14">
        <f>SUM(D76:D77)</f>
        <v>0</v>
      </c>
      <c r="E75" s="14">
        <f t="shared" si="0"/>
        <v>0</v>
      </c>
    </row>
    <row r="76" spans="1:5" ht="25" x14ac:dyDescent="0.25">
      <c r="A76" s="15" t="s">
        <v>151</v>
      </c>
      <c r="B76" s="16" t="s">
        <v>152</v>
      </c>
      <c r="C76" s="17"/>
      <c r="D76" s="17"/>
      <c r="E76" s="14">
        <f t="shared" si="0"/>
        <v>0</v>
      </c>
    </row>
    <row r="77" spans="1:5" ht="25" x14ac:dyDescent="0.25">
      <c r="A77" s="15" t="s">
        <v>153</v>
      </c>
      <c r="B77" s="16" t="s">
        <v>154</v>
      </c>
      <c r="C77" s="17"/>
      <c r="D77" s="17"/>
      <c r="E77" s="14">
        <f t="shared" si="0"/>
        <v>0</v>
      </c>
    </row>
    <row r="78" spans="1:5" ht="25" x14ac:dyDescent="0.25">
      <c r="A78" s="10" t="s">
        <v>155</v>
      </c>
      <c r="B78" s="13" t="s">
        <v>156</v>
      </c>
      <c r="C78" s="17"/>
      <c r="D78" s="17"/>
      <c r="E78" s="14">
        <f t="shared" si="0"/>
        <v>0</v>
      </c>
    </row>
    <row r="79" spans="1:5" ht="25" x14ac:dyDescent="0.25">
      <c r="A79" s="10" t="s">
        <v>157</v>
      </c>
      <c r="B79" s="13" t="s">
        <v>158</v>
      </c>
      <c r="C79" s="22">
        <f>C3+C20+C31+C48+C75+C78</f>
        <v>0</v>
      </c>
      <c r="D79" s="22">
        <f>D3+D20+D31+D48+D75+D78</f>
        <v>0</v>
      </c>
      <c r="E79" s="14">
        <f t="shared" si="0"/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40" zoomScaleNormal="40" zoomScalePageLayoutView="40" workbookViewId="0">
      <selection activeCell="H4" sqref="A4:H6"/>
    </sheetView>
  </sheetViews>
  <sheetFormatPr baseColWidth="10" defaultColWidth="11.5" defaultRowHeight="13" x14ac:dyDescent="0.15"/>
  <cols>
    <col min="1" max="2" width="64.5" style="1" customWidth="1"/>
    <col min="3" max="3" width="34.1640625" style="1" customWidth="1"/>
    <col min="4" max="4" width="33.6640625" style="1" customWidth="1"/>
    <col min="5" max="5" width="33" style="1" customWidth="1"/>
    <col min="6" max="6" width="31.33203125" style="1" customWidth="1"/>
    <col min="7" max="7" width="69.6640625" style="1" customWidth="1"/>
    <col min="8" max="8" width="42.6640625" style="1" customWidth="1"/>
    <col min="9" max="9" width="72.1640625" style="1" customWidth="1"/>
    <col min="10" max="16384" width="11.5" style="1"/>
  </cols>
  <sheetData>
    <row r="1" spans="1:9" ht="25" x14ac:dyDescent="0.15">
      <c r="A1" s="160" t="s">
        <v>1069</v>
      </c>
      <c r="B1" s="160"/>
      <c r="C1" s="160"/>
      <c r="D1" s="160"/>
      <c r="E1" s="160"/>
      <c r="F1" s="160"/>
      <c r="G1" s="160"/>
      <c r="H1" s="160"/>
      <c r="I1" s="160"/>
    </row>
    <row r="2" spans="1:9" ht="50" x14ac:dyDescent="0.15">
      <c r="A2" s="160" t="s">
        <v>1070</v>
      </c>
      <c r="B2" s="160" t="s">
        <v>1071</v>
      </c>
      <c r="C2" s="160" t="s">
        <v>1072</v>
      </c>
      <c r="D2" s="160"/>
      <c r="E2" s="160" t="s">
        <v>1073</v>
      </c>
      <c r="F2" s="160"/>
      <c r="G2" s="66" t="s">
        <v>1074</v>
      </c>
      <c r="H2" s="90" t="s">
        <v>1075</v>
      </c>
      <c r="I2" s="90" t="s">
        <v>1076</v>
      </c>
    </row>
    <row r="3" spans="1:9" ht="25" x14ac:dyDescent="0.25">
      <c r="A3" s="160"/>
      <c r="B3" s="160"/>
      <c r="C3" s="103" t="s">
        <v>1077</v>
      </c>
      <c r="D3" s="103" t="s">
        <v>1078</v>
      </c>
      <c r="E3" s="103" t="s">
        <v>1079</v>
      </c>
      <c r="F3" s="103" t="s">
        <v>1080</v>
      </c>
      <c r="G3" s="104"/>
      <c r="H3" s="84"/>
      <c r="I3" s="84"/>
    </row>
    <row r="4" spans="1:9" ht="25" x14ac:dyDescent="0.25">
      <c r="A4" s="95"/>
      <c r="B4" s="105"/>
      <c r="C4" s="95"/>
      <c r="D4" s="95"/>
      <c r="E4" s="95"/>
      <c r="F4" s="95"/>
      <c r="G4" s="39"/>
      <c r="H4" s="39"/>
      <c r="I4" s="64">
        <f t="shared" ref="I4:I22" si="0">H4-G4</f>
        <v>0</v>
      </c>
    </row>
    <row r="5" spans="1:9" ht="25" x14ac:dyDescent="0.25">
      <c r="A5" s="95"/>
      <c r="B5" s="105"/>
      <c r="C5" s="95"/>
      <c r="D5" s="95"/>
      <c r="E5" s="95"/>
      <c r="F5" s="95"/>
      <c r="G5" s="39"/>
      <c r="H5" s="39"/>
      <c r="I5" s="64">
        <f t="shared" si="0"/>
        <v>0</v>
      </c>
    </row>
    <row r="6" spans="1:9" ht="25" x14ac:dyDescent="0.25">
      <c r="A6" s="95"/>
      <c r="B6" s="105"/>
      <c r="C6" s="95"/>
      <c r="D6" s="95"/>
      <c r="E6" s="95"/>
      <c r="F6" s="95"/>
      <c r="G6" s="39"/>
      <c r="H6" s="39"/>
      <c r="I6" s="64">
        <f t="shared" si="0"/>
        <v>0</v>
      </c>
    </row>
    <row r="7" spans="1:9" ht="25" x14ac:dyDescent="0.25">
      <c r="A7" s="95"/>
      <c r="B7" s="105"/>
      <c r="C7" s="95"/>
      <c r="D7" s="95"/>
      <c r="E7" s="95"/>
      <c r="F7" s="95"/>
      <c r="G7" s="39"/>
      <c r="H7" s="39"/>
      <c r="I7" s="64">
        <f t="shared" si="0"/>
        <v>0</v>
      </c>
    </row>
    <row r="8" spans="1:9" ht="25" x14ac:dyDescent="0.25">
      <c r="A8" s="95"/>
      <c r="B8" s="105"/>
      <c r="C8" s="95"/>
      <c r="D8" s="95"/>
      <c r="E8" s="95"/>
      <c r="F8" s="95"/>
      <c r="G8" s="39"/>
      <c r="H8" s="39"/>
      <c r="I8" s="64">
        <f t="shared" si="0"/>
        <v>0</v>
      </c>
    </row>
    <row r="9" spans="1:9" ht="25" x14ac:dyDescent="0.25">
      <c r="A9" s="95"/>
      <c r="B9" s="105"/>
      <c r="C9" s="95"/>
      <c r="D9" s="95"/>
      <c r="E9" s="95"/>
      <c r="F9" s="95"/>
      <c r="G9" s="39"/>
      <c r="H9" s="39"/>
      <c r="I9" s="64">
        <f t="shared" si="0"/>
        <v>0</v>
      </c>
    </row>
    <row r="10" spans="1:9" ht="25" x14ac:dyDescent="0.25">
      <c r="A10" s="95"/>
      <c r="B10" s="105"/>
      <c r="C10" s="95"/>
      <c r="D10" s="95"/>
      <c r="E10" s="95"/>
      <c r="F10" s="95"/>
      <c r="G10" s="39"/>
      <c r="H10" s="39"/>
      <c r="I10" s="64">
        <f t="shared" si="0"/>
        <v>0</v>
      </c>
    </row>
    <row r="11" spans="1:9" ht="25" x14ac:dyDescent="0.25">
      <c r="A11" s="95"/>
      <c r="B11" s="105"/>
      <c r="C11" s="95"/>
      <c r="D11" s="95"/>
      <c r="E11" s="95"/>
      <c r="F11" s="95"/>
      <c r="G11" s="39"/>
      <c r="H11" s="39"/>
      <c r="I11" s="64">
        <f t="shared" si="0"/>
        <v>0</v>
      </c>
    </row>
    <row r="12" spans="1:9" ht="25" x14ac:dyDescent="0.25">
      <c r="A12" s="95"/>
      <c r="B12" s="105"/>
      <c r="C12" s="95"/>
      <c r="D12" s="95"/>
      <c r="E12" s="95"/>
      <c r="F12" s="95"/>
      <c r="G12" s="39"/>
      <c r="H12" s="39"/>
      <c r="I12" s="64">
        <f t="shared" si="0"/>
        <v>0</v>
      </c>
    </row>
    <row r="13" spans="1:9" ht="25" x14ac:dyDescent="0.25">
      <c r="A13" s="95"/>
      <c r="B13" s="105"/>
      <c r="C13" s="95"/>
      <c r="D13" s="95"/>
      <c r="E13" s="95"/>
      <c r="F13" s="95"/>
      <c r="G13" s="39"/>
      <c r="H13" s="39"/>
      <c r="I13" s="64">
        <f t="shared" si="0"/>
        <v>0</v>
      </c>
    </row>
    <row r="14" spans="1:9" ht="25" x14ac:dyDescent="0.25">
      <c r="A14" s="95"/>
      <c r="B14" s="105"/>
      <c r="C14" s="95"/>
      <c r="D14" s="95"/>
      <c r="E14" s="95"/>
      <c r="F14" s="95"/>
      <c r="G14" s="39"/>
      <c r="H14" s="39"/>
      <c r="I14" s="64">
        <f t="shared" si="0"/>
        <v>0</v>
      </c>
    </row>
    <row r="15" spans="1:9" ht="25" x14ac:dyDescent="0.25">
      <c r="A15" s="95"/>
      <c r="B15" s="105"/>
      <c r="C15" s="95"/>
      <c r="D15" s="95"/>
      <c r="E15" s="95"/>
      <c r="F15" s="95"/>
      <c r="G15" s="39"/>
      <c r="H15" s="39"/>
      <c r="I15" s="64">
        <f t="shared" si="0"/>
        <v>0</v>
      </c>
    </row>
    <row r="16" spans="1:9" ht="25" x14ac:dyDescent="0.25">
      <c r="A16" s="95"/>
      <c r="B16" s="105"/>
      <c r="C16" s="95"/>
      <c r="D16" s="95"/>
      <c r="E16" s="95"/>
      <c r="F16" s="95"/>
      <c r="G16" s="39"/>
      <c r="H16" s="39"/>
      <c r="I16" s="64">
        <f t="shared" si="0"/>
        <v>0</v>
      </c>
    </row>
    <row r="17" spans="1:9" ht="25" x14ac:dyDescent="0.25">
      <c r="A17" s="95"/>
      <c r="B17" s="105"/>
      <c r="C17" s="95"/>
      <c r="D17" s="95"/>
      <c r="E17" s="95"/>
      <c r="F17" s="95"/>
      <c r="G17" s="39"/>
      <c r="H17" s="39"/>
      <c r="I17" s="64">
        <f t="shared" si="0"/>
        <v>0</v>
      </c>
    </row>
    <row r="18" spans="1:9" ht="25" x14ac:dyDescent="0.25">
      <c r="A18" s="95"/>
      <c r="B18" s="105"/>
      <c r="C18" s="95"/>
      <c r="D18" s="95"/>
      <c r="E18" s="95"/>
      <c r="F18" s="95"/>
      <c r="G18" s="39"/>
      <c r="H18" s="39"/>
      <c r="I18" s="64">
        <f t="shared" si="0"/>
        <v>0</v>
      </c>
    </row>
    <row r="19" spans="1:9" ht="25" x14ac:dyDescent="0.25">
      <c r="A19" s="95"/>
      <c r="B19" s="105"/>
      <c r="C19" s="95"/>
      <c r="D19" s="95"/>
      <c r="E19" s="95"/>
      <c r="F19" s="95"/>
      <c r="G19" s="39"/>
      <c r="H19" s="39"/>
      <c r="I19" s="64">
        <f t="shared" si="0"/>
        <v>0</v>
      </c>
    </row>
    <row r="20" spans="1:9" ht="25" x14ac:dyDescent="0.25">
      <c r="A20" s="95"/>
      <c r="B20" s="105"/>
      <c r="C20" s="95"/>
      <c r="D20" s="95"/>
      <c r="E20" s="95"/>
      <c r="F20" s="95"/>
      <c r="G20" s="39"/>
      <c r="H20" s="39"/>
      <c r="I20" s="64">
        <f t="shared" si="0"/>
        <v>0</v>
      </c>
    </row>
    <row r="21" spans="1:9" ht="25" x14ac:dyDescent="0.25">
      <c r="A21" s="95"/>
      <c r="B21" s="105"/>
      <c r="C21" s="95"/>
      <c r="D21" s="95"/>
      <c r="E21" s="95"/>
      <c r="F21" s="95"/>
      <c r="G21" s="39"/>
      <c r="H21" s="39"/>
      <c r="I21" s="64">
        <f t="shared" si="0"/>
        <v>0</v>
      </c>
    </row>
    <row r="22" spans="1:9" ht="25" x14ac:dyDescent="0.25">
      <c r="A22" s="95"/>
      <c r="B22" s="105"/>
      <c r="C22" s="95"/>
      <c r="D22" s="95"/>
      <c r="E22" s="95"/>
      <c r="F22" s="95"/>
      <c r="G22" s="39"/>
      <c r="H22" s="39"/>
      <c r="I22" s="64">
        <f t="shared" si="0"/>
        <v>0</v>
      </c>
    </row>
    <row r="23" spans="1:9" ht="25" x14ac:dyDescent="0.25">
      <c r="A23" s="163" t="s">
        <v>904</v>
      </c>
      <c r="B23" s="163"/>
      <c r="C23" s="163"/>
      <c r="D23" s="163"/>
      <c r="E23" s="163"/>
      <c r="F23" s="163"/>
      <c r="G23" s="64">
        <f>SUM(G4:G22)</f>
        <v>0</v>
      </c>
      <c r="H23" s="64">
        <f>SUM(H4:H22)</f>
        <v>0</v>
      </c>
      <c r="I23" s="64">
        <f>SUM(I4:I22)</f>
        <v>0</v>
      </c>
    </row>
  </sheetData>
  <sheetProtection sheet="1"/>
  <mergeCells count="6">
    <mergeCell ref="A23:F23"/>
    <mergeCell ref="A1:I1"/>
    <mergeCell ref="A2:A3"/>
    <mergeCell ref="B2:B3"/>
    <mergeCell ref="C2:D2"/>
    <mergeCell ref="E2:F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40" zoomScaleNormal="40" zoomScalePageLayoutView="40" workbookViewId="0">
      <selection activeCell="C3" sqref="C3:C21"/>
    </sheetView>
  </sheetViews>
  <sheetFormatPr baseColWidth="10" defaultColWidth="11.5" defaultRowHeight="13" x14ac:dyDescent="0.15"/>
  <cols>
    <col min="1" max="1" width="38.5" style="8" customWidth="1"/>
    <col min="2" max="2" width="126.33203125" style="8" customWidth="1"/>
    <col min="3" max="3" width="42.6640625" style="1" customWidth="1"/>
    <col min="4" max="16384" width="11.5" style="1"/>
  </cols>
  <sheetData>
    <row r="1" spans="1:3" ht="25" x14ac:dyDescent="0.25">
      <c r="A1" s="10"/>
      <c r="B1" s="11" t="s">
        <v>1081</v>
      </c>
      <c r="C1" s="12"/>
    </row>
    <row r="2" spans="1:3" ht="25" x14ac:dyDescent="0.25">
      <c r="A2" s="10" t="s">
        <v>9</v>
      </c>
      <c r="B2" s="11" t="s">
        <v>10</v>
      </c>
      <c r="C2" s="12" t="s">
        <v>1082</v>
      </c>
    </row>
    <row r="3" spans="1:3" ht="25" x14ac:dyDescent="0.25">
      <c r="A3" s="10" t="s">
        <v>1083</v>
      </c>
      <c r="B3" s="13" t="s">
        <v>1084</v>
      </c>
      <c r="C3" s="17"/>
    </row>
    <row r="4" spans="1:3" ht="25" x14ac:dyDescent="0.25">
      <c r="A4" s="10" t="s">
        <v>1085</v>
      </c>
      <c r="B4" s="13" t="s">
        <v>1086</v>
      </c>
      <c r="C4" s="17"/>
    </row>
    <row r="5" spans="1:3" ht="25" x14ac:dyDescent="0.25">
      <c r="A5" s="10" t="s">
        <v>1087</v>
      </c>
      <c r="B5" s="13" t="s">
        <v>1088</v>
      </c>
      <c r="C5" s="17"/>
    </row>
    <row r="6" spans="1:3" ht="25" x14ac:dyDescent="0.25">
      <c r="A6" s="15" t="s">
        <v>1089</v>
      </c>
      <c r="B6" s="16" t="s">
        <v>1090</v>
      </c>
      <c r="C6" s="17"/>
    </row>
    <row r="7" spans="1:3" ht="25" x14ac:dyDescent="0.25">
      <c r="A7" s="15" t="s">
        <v>1091</v>
      </c>
      <c r="B7" s="16" t="s">
        <v>1092</v>
      </c>
      <c r="C7" s="17"/>
    </row>
    <row r="8" spans="1:3" ht="25" x14ac:dyDescent="0.25">
      <c r="A8" s="15" t="s">
        <v>1093</v>
      </c>
      <c r="B8" s="16" t="s">
        <v>402</v>
      </c>
      <c r="C8" s="17"/>
    </row>
    <row r="9" spans="1:3" ht="25" x14ac:dyDescent="0.25">
      <c r="A9" s="10" t="s">
        <v>1094</v>
      </c>
      <c r="B9" s="13" t="s">
        <v>1095</v>
      </c>
      <c r="C9" s="17"/>
    </row>
    <row r="10" spans="1:3" ht="25" x14ac:dyDescent="0.25">
      <c r="A10" s="10" t="s">
        <v>1096</v>
      </c>
      <c r="B10" s="13" t="s">
        <v>1097</v>
      </c>
      <c r="C10" s="17"/>
    </row>
    <row r="11" spans="1:3" ht="25" x14ac:dyDescent="0.25">
      <c r="A11" s="10" t="s">
        <v>1098</v>
      </c>
      <c r="B11" s="13" t="s">
        <v>1099</v>
      </c>
      <c r="C11" s="17"/>
    </row>
    <row r="12" spans="1:3" ht="25" x14ac:dyDescent="0.25">
      <c r="A12" s="15" t="s">
        <v>1100</v>
      </c>
      <c r="B12" s="16" t="s">
        <v>1101</v>
      </c>
      <c r="C12" s="17"/>
    </row>
    <row r="13" spans="1:3" ht="25" x14ac:dyDescent="0.25">
      <c r="A13" s="10" t="s">
        <v>1102</v>
      </c>
      <c r="B13" s="13" t="s">
        <v>1103</v>
      </c>
      <c r="C13" s="17"/>
    </row>
    <row r="14" spans="1:3" ht="25" x14ac:dyDescent="0.25">
      <c r="A14" s="10" t="s">
        <v>1104</v>
      </c>
      <c r="B14" s="13" t="s">
        <v>1105</v>
      </c>
      <c r="C14" s="17"/>
    </row>
    <row r="15" spans="1:3" ht="25" x14ac:dyDescent="0.25">
      <c r="A15" s="10" t="s">
        <v>1106</v>
      </c>
      <c r="B15" s="13" t="s">
        <v>1107</v>
      </c>
      <c r="C15" s="17"/>
    </row>
    <row r="16" spans="1:3" ht="25" x14ac:dyDescent="0.25">
      <c r="A16" s="10" t="s">
        <v>1108</v>
      </c>
      <c r="B16" s="13" t="s">
        <v>1109</v>
      </c>
      <c r="C16" s="17"/>
    </row>
    <row r="17" spans="1:3" ht="25" x14ac:dyDescent="0.25">
      <c r="A17" s="10" t="s">
        <v>1110</v>
      </c>
      <c r="B17" s="13" t="s">
        <v>1111</v>
      </c>
      <c r="C17" s="17"/>
    </row>
    <row r="18" spans="1:3" ht="25" x14ac:dyDescent="0.25">
      <c r="A18" s="10" t="s">
        <v>1112</v>
      </c>
      <c r="B18" s="13" t="s">
        <v>1113</v>
      </c>
      <c r="C18" s="17"/>
    </row>
    <row r="19" spans="1:3" ht="25" x14ac:dyDescent="0.25">
      <c r="A19" s="10">
        <v>150</v>
      </c>
      <c r="B19" s="13" t="s">
        <v>1114</v>
      </c>
      <c r="C19" s="17"/>
    </row>
    <row r="20" spans="1:3" ht="25" x14ac:dyDescent="0.25">
      <c r="A20" s="10">
        <v>155</v>
      </c>
      <c r="B20" s="13" t="s">
        <v>1115</v>
      </c>
      <c r="C20" s="17"/>
    </row>
    <row r="21" spans="1:3" ht="25" x14ac:dyDescent="0.25">
      <c r="A21" s="10">
        <v>160</v>
      </c>
      <c r="B21" s="13" t="s">
        <v>1116</v>
      </c>
      <c r="C21" s="17"/>
    </row>
    <row r="22" spans="1:3" ht="25" x14ac:dyDescent="0.25">
      <c r="A22" s="10">
        <v>165</v>
      </c>
      <c r="B22" s="13" t="s">
        <v>1117</v>
      </c>
      <c r="C22" s="17"/>
    </row>
    <row r="23" spans="1:3" ht="25" x14ac:dyDescent="0.25">
      <c r="A23" s="10">
        <v>250</v>
      </c>
      <c r="B23" s="13" t="s">
        <v>158</v>
      </c>
      <c r="C23" s="22">
        <f>SUM(C3:C22)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="40" zoomScaleNormal="40" zoomScalePageLayoutView="40" workbookViewId="0">
      <selection activeCell="C29" sqref="C4:C29"/>
    </sheetView>
  </sheetViews>
  <sheetFormatPr baseColWidth="10" defaultColWidth="11.5" defaultRowHeight="13" x14ac:dyDescent="0.15"/>
  <cols>
    <col min="1" max="1" width="28.5" style="8" customWidth="1"/>
    <col min="2" max="2" width="101.83203125" style="8" customWidth="1"/>
    <col min="3" max="3" width="34.5" style="1" customWidth="1"/>
    <col min="4" max="16384" width="11.5" style="1"/>
  </cols>
  <sheetData>
    <row r="1" spans="1:3" ht="25" x14ac:dyDescent="0.25">
      <c r="A1" s="10"/>
      <c r="B1" s="11" t="s">
        <v>1081</v>
      </c>
      <c r="C1" s="12"/>
    </row>
    <row r="2" spans="1:3" ht="25" x14ac:dyDescent="0.25">
      <c r="A2" s="10" t="s">
        <v>9</v>
      </c>
      <c r="B2" s="11" t="s">
        <v>884</v>
      </c>
      <c r="C2" s="12" t="s">
        <v>1082</v>
      </c>
    </row>
    <row r="3" spans="1:3" ht="25" x14ac:dyDescent="0.25">
      <c r="A3" s="10" t="s">
        <v>1118</v>
      </c>
      <c r="B3" s="13" t="s">
        <v>1119</v>
      </c>
      <c r="C3" s="17"/>
    </row>
    <row r="4" spans="1:3" ht="25" x14ac:dyDescent="0.25">
      <c r="A4" s="10" t="s">
        <v>1120</v>
      </c>
      <c r="B4" s="13" t="s">
        <v>1088</v>
      </c>
      <c r="C4" s="17"/>
    </row>
    <row r="5" spans="1:3" ht="25" x14ac:dyDescent="0.25">
      <c r="A5" s="15" t="s">
        <v>1121</v>
      </c>
      <c r="B5" s="16" t="s">
        <v>1092</v>
      </c>
      <c r="C5" s="17"/>
    </row>
    <row r="6" spans="1:3" ht="25" x14ac:dyDescent="0.25">
      <c r="A6" s="15" t="s">
        <v>1122</v>
      </c>
      <c r="B6" s="16" t="s">
        <v>402</v>
      </c>
      <c r="C6" s="17"/>
    </row>
    <row r="7" spans="1:3" ht="25" x14ac:dyDescent="0.25">
      <c r="A7" s="10" t="s">
        <v>1123</v>
      </c>
      <c r="B7" s="13" t="s">
        <v>1095</v>
      </c>
      <c r="C7" s="17"/>
    </row>
    <row r="8" spans="1:3" ht="25" x14ac:dyDescent="0.25">
      <c r="A8" s="10" t="s">
        <v>1124</v>
      </c>
      <c r="B8" s="13" t="s">
        <v>1125</v>
      </c>
      <c r="C8" s="17"/>
    </row>
    <row r="9" spans="1:3" ht="25" x14ac:dyDescent="0.25">
      <c r="A9" s="10" t="s">
        <v>1126</v>
      </c>
      <c r="B9" s="106" t="s">
        <v>1127</v>
      </c>
      <c r="C9" s="17"/>
    </row>
    <row r="10" spans="1:3" ht="25" x14ac:dyDescent="0.25">
      <c r="A10" s="10" t="s">
        <v>1128</v>
      </c>
      <c r="B10" s="13" t="s">
        <v>1129</v>
      </c>
      <c r="C10" s="17"/>
    </row>
    <row r="11" spans="1:3" ht="25" x14ac:dyDescent="0.25">
      <c r="A11" s="10" t="s">
        <v>1130</v>
      </c>
      <c r="B11" s="13" t="s">
        <v>1131</v>
      </c>
      <c r="C11" s="17"/>
    </row>
    <row r="12" spans="1:3" ht="25" x14ac:dyDescent="0.25">
      <c r="A12" s="10" t="s">
        <v>1132</v>
      </c>
      <c r="B12" s="13" t="s">
        <v>1133</v>
      </c>
      <c r="C12" s="17"/>
    </row>
    <row r="13" spans="1:3" ht="25" x14ac:dyDescent="0.25">
      <c r="A13" s="10" t="s">
        <v>1134</v>
      </c>
      <c r="B13" s="13" t="s">
        <v>1135</v>
      </c>
      <c r="C13" s="17"/>
    </row>
    <row r="14" spans="1:3" ht="25" x14ac:dyDescent="0.25">
      <c r="A14" s="10" t="s">
        <v>1136</v>
      </c>
      <c r="B14" s="13" t="s">
        <v>1116</v>
      </c>
      <c r="C14" s="17"/>
    </row>
    <row r="15" spans="1:3" ht="25" x14ac:dyDescent="0.25">
      <c r="A15" s="10" t="s">
        <v>1137</v>
      </c>
      <c r="B15" s="13" t="s">
        <v>1117</v>
      </c>
      <c r="C15" s="17"/>
    </row>
    <row r="16" spans="1:3" ht="25" x14ac:dyDescent="0.25">
      <c r="A16" s="10" t="s">
        <v>1138</v>
      </c>
      <c r="B16" s="13" t="s">
        <v>1139</v>
      </c>
      <c r="C16" s="17"/>
    </row>
    <row r="17" spans="1:3" ht="25" x14ac:dyDescent="0.25">
      <c r="A17" s="10" t="s">
        <v>1140</v>
      </c>
      <c r="B17" s="13" t="s">
        <v>1141</v>
      </c>
      <c r="C17" s="17"/>
    </row>
    <row r="18" spans="1:3" ht="25" x14ac:dyDescent="0.25">
      <c r="A18" s="10">
        <v>365</v>
      </c>
      <c r="B18" s="13" t="s">
        <v>1142</v>
      </c>
      <c r="C18" s="17"/>
    </row>
    <row r="19" spans="1:3" ht="25" x14ac:dyDescent="0.25">
      <c r="A19" s="10">
        <v>370</v>
      </c>
      <c r="B19" s="13" t="s">
        <v>1143</v>
      </c>
      <c r="C19" s="17"/>
    </row>
    <row r="20" spans="1:3" ht="25" x14ac:dyDescent="0.25">
      <c r="A20" s="10">
        <v>375</v>
      </c>
      <c r="B20" s="13" t="s">
        <v>1144</v>
      </c>
      <c r="C20" s="17"/>
    </row>
    <row r="21" spans="1:3" ht="25" x14ac:dyDescent="0.25">
      <c r="A21" s="10">
        <v>380</v>
      </c>
      <c r="B21" s="13" t="s">
        <v>1145</v>
      </c>
      <c r="C21" s="17"/>
    </row>
    <row r="22" spans="1:3" ht="25" x14ac:dyDescent="0.25">
      <c r="A22" s="10">
        <v>385</v>
      </c>
      <c r="B22" s="13" t="s">
        <v>1146</v>
      </c>
      <c r="C22" s="17"/>
    </row>
    <row r="23" spans="1:3" ht="63" customHeight="1" x14ac:dyDescent="0.25">
      <c r="A23" s="10">
        <v>390</v>
      </c>
      <c r="B23" s="107" t="s">
        <v>1147</v>
      </c>
      <c r="C23" s="17"/>
    </row>
    <row r="24" spans="1:3" ht="25" x14ac:dyDescent="0.25">
      <c r="A24" s="15">
        <v>391</v>
      </c>
      <c r="B24" s="16" t="s">
        <v>1148</v>
      </c>
      <c r="C24" s="17"/>
    </row>
    <row r="25" spans="1:3" ht="25" x14ac:dyDescent="0.25">
      <c r="A25" s="15">
        <v>392</v>
      </c>
      <c r="B25" s="16" t="s">
        <v>1149</v>
      </c>
      <c r="C25" s="17"/>
    </row>
    <row r="26" spans="1:3" ht="25" x14ac:dyDescent="0.25">
      <c r="A26" s="10">
        <v>400</v>
      </c>
      <c r="B26" s="13" t="s">
        <v>1150</v>
      </c>
      <c r="C26" s="17"/>
    </row>
    <row r="27" spans="1:3" ht="25" x14ac:dyDescent="0.25">
      <c r="A27" s="10">
        <v>420</v>
      </c>
      <c r="B27" s="13" t="s">
        <v>1151</v>
      </c>
      <c r="C27" s="17"/>
    </row>
    <row r="28" spans="1:3" ht="25" x14ac:dyDescent="0.25">
      <c r="A28" s="15">
        <v>421</v>
      </c>
      <c r="B28" s="16" t="s">
        <v>1148</v>
      </c>
      <c r="C28" s="17"/>
    </row>
    <row r="29" spans="1:3" ht="25" x14ac:dyDescent="0.25">
      <c r="A29" s="15">
        <v>422</v>
      </c>
      <c r="B29" s="16" t="s">
        <v>1149</v>
      </c>
      <c r="C29" s="17"/>
    </row>
    <row r="30" spans="1:3" ht="25" x14ac:dyDescent="0.25">
      <c r="A30" s="10" t="s">
        <v>1152</v>
      </c>
      <c r="B30" s="13" t="s">
        <v>283</v>
      </c>
      <c r="C30" s="22">
        <f>SUM(C3:C29)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40" zoomScaleNormal="40" zoomScalePageLayoutView="40" workbookViewId="0">
      <selection activeCell="C3" sqref="C3:C19"/>
    </sheetView>
  </sheetViews>
  <sheetFormatPr baseColWidth="10" defaultColWidth="11.5" defaultRowHeight="13" x14ac:dyDescent="0.15"/>
  <cols>
    <col min="1" max="1" width="28.1640625" style="8" customWidth="1"/>
    <col min="2" max="2" width="83" style="8" customWidth="1"/>
    <col min="3" max="3" width="32.83203125" style="1" customWidth="1"/>
    <col min="4" max="16384" width="11.5" style="1"/>
  </cols>
  <sheetData>
    <row r="1" spans="1:3" ht="25" x14ac:dyDescent="0.25">
      <c r="A1" s="10"/>
      <c r="B1" s="11" t="s">
        <v>1081</v>
      </c>
      <c r="C1" s="12"/>
    </row>
    <row r="2" spans="1:3" ht="25" x14ac:dyDescent="0.25">
      <c r="A2" s="10" t="s">
        <v>9</v>
      </c>
      <c r="B2" s="11" t="s">
        <v>884</v>
      </c>
      <c r="C2" s="12" t="s">
        <v>1082</v>
      </c>
    </row>
    <row r="3" spans="1:3" ht="25" x14ac:dyDescent="0.25">
      <c r="A3" s="20" t="s">
        <v>1153</v>
      </c>
      <c r="B3" s="16" t="s">
        <v>1154</v>
      </c>
      <c r="C3" s="17"/>
    </row>
    <row r="4" spans="1:3" ht="25" x14ac:dyDescent="0.25">
      <c r="A4" s="19" t="s">
        <v>1155</v>
      </c>
      <c r="B4" s="13" t="s">
        <v>287</v>
      </c>
      <c r="C4" s="17"/>
    </row>
    <row r="5" spans="1:3" ht="25" x14ac:dyDescent="0.25">
      <c r="A5" s="15" t="s">
        <v>1156</v>
      </c>
      <c r="B5" s="16" t="s">
        <v>1157</v>
      </c>
      <c r="C5" s="17"/>
    </row>
    <row r="6" spans="1:3" ht="25" x14ac:dyDescent="0.25">
      <c r="A6" s="15" t="s">
        <v>1158</v>
      </c>
      <c r="B6" s="16" t="s">
        <v>1159</v>
      </c>
      <c r="C6" s="17"/>
    </row>
    <row r="7" spans="1:3" ht="25" x14ac:dyDescent="0.25">
      <c r="A7" s="19" t="s">
        <v>1160</v>
      </c>
      <c r="B7" s="13" t="s">
        <v>297</v>
      </c>
      <c r="C7" s="17"/>
    </row>
    <row r="8" spans="1:3" ht="25" x14ac:dyDescent="0.25">
      <c r="A8" s="15" t="s">
        <v>1161</v>
      </c>
      <c r="B8" s="16" t="s">
        <v>299</v>
      </c>
      <c r="C8" s="17"/>
    </row>
    <row r="9" spans="1:3" ht="25" x14ac:dyDescent="0.25">
      <c r="A9" s="15" t="s">
        <v>1162</v>
      </c>
      <c r="B9" s="16" t="s">
        <v>303</v>
      </c>
      <c r="C9" s="17"/>
    </row>
    <row r="10" spans="1:3" ht="25" x14ac:dyDescent="0.25">
      <c r="A10" s="10" t="s">
        <v>1163</v>
      </c>
      <c r="B10" s="13" t="s">
        <v>307</v>
      </c>
      <c r="C10" s="17"/>
    </row>
    <row r="11" spans="1:3" ht="25" x14ac:dyDescent="0.25">
      <c r="A11" s="10"/>
      <c r="B11" s="13"/>
      <c r="C11" s="17"/>
    </row>
    <row r="12" spans="1:3" ht="25" x14ac:dyDescent="0.25">
      <c r="A12" s="20" t="s">
        <v>1164</v>
      </c>
      <c r="B12" s="16" t="s">
        <v>1165</v>
      </c>
      <c r="C12" s="17"/>
    </row>
    <row r="13" spans="1:3" ht="25" x14ac:dyDescent="0.25">
      <c r="A13" s="20" t="s">
        <v>1166</v>
      </c>
      <c r="B13" s="13" t="s">
        <v>287</v>
      </c>
      <c r="C13" s="17"/>
    </row>
    <row r="14" spans="1:3" ht="25" x14ac:dyDescent="0.25">
      <c r="A14" s="15" t="s">
        <v>1167</v>
      </c>
      <c r="B14" s="16" t="s">
        <v>301</v>
      </c>
      <c r="C14" s="17"/>
    </row>
    <row r="15" spans="1:3" ht="25" x14ac:dyDescent="0.25">
      <c r="A15" s="15" t="s">
        <v>1168</v>
      </c>
      <c r="B15" s="16" t="s">
        <v>305</v>
      </c>
      <c r="C15" s="17"/>
    </row>
    <row r="16" spans="1:3" ht="25" x14ac:dyDescent="0.25">
      <c r="A16" s="19" t="s">
        <v>1169</v>
      </c>
      <c r="B16" s="13" t="s">
        <v>297</v>
      </c>
      <c r="C16" s="17"/>
    </row>
    <row r="17" spans="1:3" ht="25" x14ac:dyDescent="0.25">
      <c r="A17" s="15" t="s">
        <v>1170</v>
      </c>
      <c r="B17" s="16" t="s">
        <v>301</v>
      </c>
      <c r="C17" s="17"/>
    </row>
    <row r="18" spans="1:3" ht="25" x14ac:dyDescent="0.25">
      <c r="A18" s="15" t="s">
        <v>1171</v>
      </c>
      <c r="B18" s="16" t="s">
        <v>305</v>
      </c>
      <c r="C18" s="17"/>
    </row>
    <row r="19" spans="1:3" ht="25" x14ac:dyDescent="0.25">
      <c r="A19" s="10" t="s">
        <v>1172</v>
      </c>
      <c r="B19" s="13" t="s">
        <v>307</v>
      </c>
      <c r="C19" s="17"/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40" zoomScaleNormal="40" zoomScalePageLayoutView="40" workbookViewId="0">
      <selection activeCell="C3" sqref="C3:C26"/>
    </sheetView>
  </sheetViews>
  <sheetFormatPr baseColWidth="10" defaultColWidth="11.5" defaultRowHeight="13" x14ac:dyDescent="0.15"/>
  <cols>
    <col min="1" max="1" width="35" style="8" customWidth="1"/>
    <col min="2" max="2" width="116.5" style="8" customWidth="1"/>
    <col min="3" max="3" width="37.83203125" style="1" customWidth="1"/>
    <col min="4" max="16384" width="11.5" style="1"/>
  </cols>
  <sheetData>
    <row r="1" spans="1:3" ht="20" x14ac:dyDescent="0.2">
      <c r="A1" s="108"/>
      <c r="B1" s="109" t="s">
        <v>1173</v>
      </c>
      <c r="C1" s="110"/>
    </row>
    <row r="2" spans="1:3" ht="20" x14ac:dyDescent="0.2">
      <c r="A2" s="108" t="s">
        <v>9</v>
      </c>
      <c r="B2" s="109" t="s">
        <v>1174</v>
      </c>
      <c r="C2" s="110" t="s">
        <v>1082</v>
      </c>
    </row>
    <row r="3" spans="1:3" ht="20" x14ac:dyDescent="0.2">
      <c r="A3" s="108" t="s">
        <v>1175</v>
      </c>
      <c r="B3" s="111" t="s">
        <v>1176</v>
      </c>
      <c r="C3" s="112"/>
    </row>
    <row r="4" spans="1:3" ht="20" x14ac:dyDescent="0.2">
      <c r="A4" s="113" t="s">
        <v>1177</v>
      </c>
      <c r="B4" s="114" t="s">
        <v>1178</v>
      </c>
      <c r="C4" s="112"/>
    </row>
    <row r="5" spans="1:3" ht="20" x14ac:dyDescent="0.2">
      <c r="A5" s="113" t="s">
        <v>1179</v>
      </c>
      <c r="B5" s="114" t="s">
        <v>1180</v>
      </c>
      <c r="C5" s="112"/>
    </row>
    <row r="6" spans="1:3" ht="20" x14ac:dyDescent="0.2">
      <c r="A6" s="113" t="s">
        <v>1181</v>
      </c>
      <c r="B6" s="114" t="s">
        <v>1182</v>
      </c>
      <c r="C6" s="112"/>
    </row>
    <row r="7" spans="1:3" ht="20" x14ac:dyDescent="0.2">
      <c r="A7" s="108" t="s">
        <v>1183</v>
      </c>
      <c r="B7" s="111" t="s">
        <v>1184</v>
      </c>
      <c r="C7" s="112"/>
    </row>
    <row r="8" spans="1:3" ht="20" x14ac:dyDescent="0.2">
      <c r="A8" s="108" t="s">
        <v>1185</v>
      </c>
      <c r="B8" s="111" t="s">
        <v>1186</v>
      </c>
      <c r="C8" s="112"/>
    </row>
    <row r="9" spans="1:3" ht="20" x14ac:dyDescent="0.2">
      <c r="A9" s="108" t="s">
        <v>1187</v>
      </c>
      <c r="B9" s="115" t="s">
        <v>1188</v>
      </c>
      <c r="C9" s="112"/>
    </row>
    <row r="10" spans="1:3" ht="20" x14ac:dyDescent="0.2">
      <c r="A10" s="113" t="s">
        <v>1189</v>
      </c>
      <c r="B10" s="114" t="s">
        <v>1190</v>
      </c>
      <c r="C10" s="112"/>
    </row>
    <row r="11" spans="1:3" ht="20" x14ac:dyDescent="0.2">
      <c r="A11" s="113" t="s">
        <v>1191</v>
      </c>
      <c r="B11" s="114" t="s">
        <v>1192</v>
      </c>
      <c r="C11" s="112"/>
    </row>
    <row r="12" spans="1:3" ht="20" x14ac:dyDescent="0.2">
      <c r="A12" s="113" t="s">
        <v>1193</v>
      </c>
      <c r="B12" s="114" t="s">
        <v>1194</v>
      </c>
      <c r="C12" s="112"/>
    </row>
    <row r="13" spans="1:3" ht="20" x14ac:dyDescent="0.2">
      <c r="A13" s="113" t="s">
        <v>1195</v>
      </c>
      <c r="B13" s="114" t="s">
        <v>1196</v>
      </c>
      <c r="C13" s="112"/>
    </row>
    <row r="14" spans="1:3" ht="20" x14ac:dyDescent="0.2">
      <c r="A14" s="108" t="s">
        <v>1197</v>
      </c>
      <c r="B14" s="111" t="s">
        <v>1198</v>
      </c>
      <c r="C14" s="112"/>
    </row>
    <row r="15" spans="1:3" ht="20" x14ac:dyDescent="0.2">
      <c r="A15" s="108" t="s">
        <v>1199</v>
      </c>
      <c r="B15" s="111" t="s">
        <v>1200</v>
      </c>
      <c r="C15" s="112"/>
    </row>
    <row r="16" spans="1:3" ht="20" x14ac:dyDescent="0.2">
      <c r="A16" s="108" t="s">
        <v>1201</v>
      </c>
      <c r="B16" s="111" t="s">
        <v>1202</v>
      </c>
      <c r="C16" s="112"/>
    </row>
    <row r="17" spans="1:3" ht="20" x14ac:dyDescent="0.2">
      <c r="A17" s="108" t="s">
        <v>1203</v>
      </c>
      <c r="B17" s="111" t="s">
        <v>1204</v>
      </c>
      <c r="C17" s="112"/>
    </row>
    <row r="18" spans="1:3" ht="20" x14ac:dyDescent="0.2">
      <c r="A18" s="108">
        <v>630</v>
      </c>
      <c r="B18" s="111" t="s">
        <v>1205</v>
      </c>
      <c r="C18" s="112"/>
    </row>
    <row r="19" spans="1:3" ht="20" x14ac:dyDescent="0.2">
      <c r="A19" s="113">
        <v>631</v>
      </c>
      <c r="B19" s="114" t="s">
        <v>1206</v>
      </c>
      <c r="C19" s="112"/>
    </row>
    <row r="20" spans="1:3" ht="20" x14ac:dyDescent="0.2">
      <c r="A20" s="113">
        <v>632</v>
      </c>
      <c r="B20" s="114" t="s">
        <v>1207</v>
      </c>
      <c r="C20" s="112"/>
    </row>
    <row r="21" spans="1:3" ht="20" x14ac:dyDescent="0.2">
      <c r="A21" s="108">
        <v>640</v>
      </c>
      <c r="B21" s="111" t="s">
        <v>1208</v>
      </c>
      <c r="C21" s="112"/>
    </row>
    <row r="22" spans="1:3" ht="40" x14ac:dyDescent="0.2">
      <c r="A22" s="108">
        <v>645</v>
      </c>
      <c r="B22" s="116" t="s">
        <v>1209</v>
      </c>
      <c r="C22" s="112"/>
    </row>
    <row r="23" spans="1:3" ht="40" x14ac:dyDescent="0.2">
      <c r="A23" s="108">
        <v>650</v>
      </c>
      <c r="B23" s="116" t="s">
        <v>1210</v>
      </c>
      <c r="C23" s="112"/>
    </row>
    <row r="24" spans="1:3" ht="20" x14ac:dyDescent="0.2">
      <c r="A24" s="108">
        <v>655</v>
      </c>
      <c r="B24" s="111" t="s">
        <v>1211</v>
      </c>
      <c r="C24" s="112"/>
    </row>
    <row r="25" spans="1:3" ht="20" x14ac:dyDescent="0.2">
      <c r="A25" s="108">
        <v>660</v>
      </c>
      <c r="B25" s="111" t="s">
        <v>1212</v>
      </c>
      <c r="C25" s="112"/>
    </row>
    <row r="26" spans="1:3" ht="20" x14ac:dyDescent="0.2">
      <c r="A26" s="108">
        <v>670</v>
      </c>
      <c r="B26" s="111" t="s">
        <v>1213</v>
      </c>
      <c r="C26" s="112"/>
    </row>
    <row r="27" spans="1:3" ht="20" x14ac:dyDescent="0.2">
      <c r="A27" s="108">
        <v>690</v>
      </c>
      <c r="B27" s="111" t="s">
        <v>1214</v>
      </c>
      <c r="C27" s="117">
        <f>SUM(C3:C26)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="40" zoomScaleNormal="40" zoomScalePageLayoutView="40" workbookViewId="0">
      <selection activeCell="C29" sqref="C29"/>
    </sheetView>
  </sheetViews>
  <sheetFormatPr baseColWidth="10" defaultColWidth="11.5" defaultRowHeight="13" x14ac:dyDescent="0.15"/>
  <cols>
    <col min="1" max="1" width="25.83203125" style="8" customWidth="1"/>
    <col min="2" max="2" width="121" style="8" customWidth="1"/>
    <col min="3" max="3" width="36.33203125" style="1" customWidth="1"/>
    <col min="4" max="16384" width="11.5" style="1"/>
  </cols>
  <sheetData>
    <row r="1" spans="1:3" ht="20" x14ac:dyDescent="0.2">
      <c r="A1" s="108"/>
      <c r="B1" s="109" t="s">
        <v>1173</v>
      </c>
      <c r="C1" s="110"/>
    </row>
    <row r="2" spans="1:3" ht="20" x14ac:dyDescent="0.2">
      <c r="A2" s="108" t="s">
        <v>9</v>
      </c>
      <c r="B2" s="109" t="s">
        <v>664</v>
      </c>
      <c r="C2" s="110" t="s">
        <v>1082</v>
      </c>
    </row>
    <row r="3" spans="1:3" ht="20" x14ac:dyDescent="0.2">
      <c r="A3" s="108" t="s">
        <v>1215</v>
      </c>
      <c r="B3" s="111" t="s">
        <v>1216</v>
      </c>
      <c r="C3" s="112"/>
    </row>
    <row r="4" spans="1:3" ht="20" x14ac:dyDescent="0.2">
      <c r="A4" s="113" t="s">
        <v>1217</v>
      </c>
      <c r="B4" s="114" t="s">
        <v>1218</v>
      </c>
      <c r="C4" s="112"/>
    </row>
    <row r="5" spans="1:3" ht="20" x14ac:dyDescent="0.2">
      <c r="A5" s="113" t="s">
        <v>1219</v>
      </c>
      <c r="B5" s="114" t="s">
        <v>1220</v>
      </c>
      <c r="C5" s="112"/>
    </row>
    <row r="6" spans="1:3" ht="20" x14ac:dyDescent="0.2">
      <c r="A6" s="113" t="s">
        <v>1221</v>
      </c>
      <c r="B6" s="114" t="s">
        <v>1222</v>
      </c>
      <c r="C6" s="112"/>
    </row>
    <row r="7" spans="1:3" ht="20" x14ac:dyDescent="0.2">
      <c r="A7" s="113" t="s">
        <v>1223</v>
      </c>
      <c r="B7" s="114" t="s">
        <v>1224</v>
      </c>
      <c r="C7" s="112"/>
    </row>
    <row r="8" spans="1:3" ht="20" x14ac:dyDescent="0.2">
      <c r="A8" s="108" t="s">
        <v>1225</v>
      </c>
      <c r="B8" s="111" t="s">
        <v>1226</v>
      </c>
      <c r="C8" s="112"/>
    </row>
    <row r="9" spans="1:3" ht="20" x14ac:dyDescent="0.2">
      <c r="A9" s="108" t="s">
        <v>1227</v>
      </c>
      <c r="B9" s="111" t="s">
        <v>1186</v>
      </c>
      <c r="C9" s="112"/>
    </row>
    <row r="10" spans="1:3" ht="20" x14ac:dyDescent="0.2">
      <c r="A10" s="108" t="s">
        <v>1228</v>
      </c>
      <c r="B10" s="115" t="s">
        <v>1229</v>
      </c>
      <c r="C10" s="112"/>
    </row>
    <row r="11" spans="1:3" ht="20" x14ac:dyDescent="0.2">
      <c r="A11" s="113" t="s">
        <v>1230</v>
      </c>
      <c r="B11" s="114" t="s">
        <v>1231</v>
      </c>
      <c r="C11" s="112"/>
    </row>
    <row r="12" spans="1:3" ht="20" x14ac:dyDescent="0.2">
      <c r="A12" s="113" t="s">
        <v>1232</v>
      </c>
      <c r="B12" s="114" t="s">
        <v>1233</v>
      </c>
      <c r="C12" s="112"/>
    </row>
    <row r="13" spans="1:3" ht="20" x14ac:dyDescent="0.2">
      <c r="A13" s="113" t="s">
        <v>1234</v>
      </c>
      <c r="B13" s="114" t="s">
        <v>1235</v>
      </c>
      <c r="C13" s="112"/>
    </row>
    <row r="14" spans="1:3" ht="20" x14ac:dyDescent="0.2">
      <c r="A14" s="113">
        <v>713</v>
      </c>
      <c r="B14" s="114" t="s">
        <v>1236</v>
      </c>
      <c r="C14" s="112"/>
    </row>
    <row r="15" spans="1:3" ht="20" x14ac:dyDescent="0.2">
      <c r="A15" s="113" t="s">
        <v>1237</v>
      </c>
      <c r="B15" s="114" t="s">
        <v>727</v>
      </c>
      <c r="C15" s="112"/>
    </row>
    <row r="16" spans="1:3" ht="20" x14ac:dyDescent="0.2">
      <c r="A16" s="108" t="s">
        <v>1238</v>
      </c>
      <c r="B16" s="111" t="s">
        <v>1239</v>
      </c>
      <c r="C16" s="112"/>
    </row>
    <row r="17" spans="1:3" ht="20" x14ac:dyDescent="0.2">
      <c r="A17" s="108" t="s">
        <v>1240</v>
      </c>
      <c r="B17" s="111" t="s">
        <v>1241</v>
      </c>
      <c r="C17" s="112"/>
    </row>
    <row r="18" spans="1:3" ht="20" x14ac:dyDescent="0.2">
      <c r="A18" s="108" t="s">
        <v>1242</v>
      </c>
      <c r="B18" s="111" t="s">
        <v>1243</v>
      </c>
      <c r="C18" s="112"/>
    </row>
    <row r="19" spans="1:3" ht="20" x14ac:dyDescent="0.2">
      <c r="A19" s="108" t="s">
        <v>1244</v>
      </c>
      <c r="B19" s="111" t="s">
        <v>803</v>
      </c>
      <c r="C19" s="112"/>
    </row>
    <row r="20" spans="1:3" ht="20" x14ac:dyDescent="0.2">
      <c r="A20" s="108">
        <v>730</v>
      </c>
      <c r="B20" s="111" t="s">
        <v>1245</v>
      </c>
      <c r="C20" s="112"/>
    </row>
    <row r="21" spans="1:3" ht="20" x14ac:dyDescent="0.2">
      <c r="A21" s="108">
        <v>740</v>
      </c>
      <c r="B21" s="111" t="s">
        <v>1246</v>
      </c>
      <c r="C21" s="112"/>
    </row>
    <row r="22" spans="1:3" ht="40" x14ac:dyDescent="0.2">
      <c r="A22" s="108">
        <v>745</v>
      </c>
      <c r="B22" s="116" t="s">
        <v>1247</v>
      </c>
      <c r="C22" s="112"/>
    </row>
    <row r="23" spans="1:3" ht="40" x14ac:dyDescent="0.2">
      <c r="A23" s="108">
        <v>750</v>
      </c>
      <c r="B23" s="116" t="s">
        <v>1248</v>
      </c>
      <c r="C23" s="112"/>
    </row>
    <row r="24" spans="1:3" ht="20" x14ac:dyDescent="0.2">
      <c r="A24" s="108">
        <v>755</v>
      </c>
      <c r="B24" s="116" t="s">
        <v>1249</v>
      </c>
      <c r="C24" s="112"/>
    </row>
    <row r="25" spans="1:3" ht="20" x14ac:dyDescent="0.2">
      <c r="A25" s="108">
        <v>760</v>
      </c>
      <c r="B25" s="116" t="s">
        <v>1250</v>
      </c>
      <c r="C25" s="112"/>
    </row>
    <row r="26" spans="1:3" ht="20" x14ac:dyDescent="0.2">
      <c r="A26" s="108">
        <v>765</v>
      </c>
      <c r="B26" s="111" t="s">
        <v>1251</v>
      </c>
      <c r="C26" s="112"/>
    </row>
    <row r="27" spans="1:3" ht="20" x14ac:dyDescent="0.2">
      <c r="A27" s="108">
        <v>780</v>
      </c>
      <c r="B27" s="111" t="s">
        <v>1252</v>
      </c>
      <c r="C27" s="112"/>
    </row>
    <row r="28" spans="1:3" ht="20" x14ac:dyDescent="0.2">
      <c r="A28" s="113">
        <v>781</v>
      </c>
      <c r="B28" s="114" t="s">
        <v>1253</v>
      </c>
      <c r="C28" s="112"/>
    </row>
    <row r="29" spans="1:3" ht="20" x14ac:dyDescent="0.2">
      <c r="A29" s="113">
        <v>782</v>
      </c>
      <c r="B29" s="114" t="s">
        <v>1149</v>
      </c>
      <c r="C29" s="112"/>
    </row>
    <row r="30" spans="1:3" ht="20" x14ac:dyDescent="0.2">
      <c r="A30" s="108">
        <v>790</v>
      </c>
      <c r="B30" s="111" t="s">
        <v>1254</v>
      </c>
      <c r="C30" s="117">
        <f>SUM(C3:C28)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0"/>
  <sheetViews>
    <sheetView topLeftCell="A364" zoomScale="40" zoomScaleNormal="40" zoomScalePageLayoutView="40" workbookViewId="0">
      <selection activeCell="G387" sqref="G387:G390"/>
    </sheetView>
  </sheetViews>
  <sheetFormatPr baseColWidth="10" defaultColWidth="11.5" defaultRowHeight="13" x14ac:dyDescent="0.15"/>
  <cols>
    <col min="1" max="1" width="25.83203125" style="1" customWidth="1"/>
    <col min="2" max="2" width="38" style="1" customWidth="1"/>
    <col min="3" max="3" width="35.6640625" style="1" customWidth="1"/>
    <col min="4" max="4" width="40.5" style="1" customWidth="1"/>
    <col min="5" max="5" width="27.33203125" style="1" customWidth="1"/>
    <col min="6" max="6" width="26.1640625" style="1" customWidth="1"/>
    <col min="7" max="7" width="41.1640625" style="1" customWidth="1"/>
    <col min="8" max="8" width="11" style="1" customWidth="1"/>
    <col min="9" max="9" width="38.5" style="1" customWidth="1"/>
    <col min="10" max="10" width="41.5" style="1" customWidth="1"/>
    <col min="11" max="16384" width="11.5" style="1"/>
  </cols>
  <sheetData>
    <row r="1" spans="1:7" ht="20" customHeight="1" x14ac:dyDescent="0.15">
      <c r="A1" s="118"/>
      <c r="B1" s="190" t="s">
        <v>1255</v>
      </c>
      <c r="C1" s="190"/>
      <c r="D1" s="190"/>
      <c r="E1" s="190"/>
      <c r="F1" s="190"/>
      <c r="G1" s="190"/>
    </row>
    <row r="2" spans="1:7" ht="20" customHeight="1" x14ac:dyDescent="0.15">
      <c r="A2" s="118"/>
      <c r="B2" s="170" t="s">
        <v>1256</v>
      </c>
      <c r="C2" s="170"/>
      <c r="D2" s="170"/>
      <c r="E2" s="170"/>
      <c r="F2" s="120"/>
      <c r="G2" s="120"/>
    </row>
    <row r="3" spans="1:7" ht="19" x14ac:dyDescent="0.15">
      <c r="A3" s="118"/>
      <c r="B3" s="120"/>
      <c r="C3" s="120"/>
      <c r="D3" s="120"/>
      <c r="E3" s="120"/>
      <c r="F3" s="120"/>
      <c r="G3" s="120"/>
    </row>
    <row r="4" spans="1:7" ht="20" customHeight="1" x14ac:dyDescent="0.15">
      <c r="A4" s="118"/>
      <c r="B4" s="168" t="s">
        <v>1257</v>
      </c>
      <c r="C4" s="168"/>
      <c r="D4" s="168"/>
      <c r="E4" s="168"/>
      <c r="F4" s="168"/>
      <c r="G4" s="168"/>
    </row>
    <row r="5" spans="1:7" ht="19" x14ac:dyDescent="0.15">
      <c r="A5" s="118"/>
      <c r="B5" s="120"/>
      <c r="C5" s="120"/>
      <c r="D5" s="120"/>
      <c r="E5" s="120"/>
      <c r="F5" s="119"/>
      <c r="G5" s="119"/>
    </row>
    <row r="6" spans="1:7" ht="24.75" customHeight="1" x14ac:dyDescent="0.15">
      <c r="A6" s="122"/>
      <c r="B6" s="179" t="s">
        <v>1258</v>
      </c>
      <c r="C6" s="179"/>
      <c r="D6" s="179"/>
      <c r="E6" s="179"/>
      <c r="F6" s="179"/>
      <c r="G6" s="123" t="s">
        <v>1259</v>
      </c>
    </row>
    <row r="7" spans="1:7" ht="46" customHeight="1" x14ac:dyDescent="0.15">
      <c r="A7" s="124" t="s">
        <v>1260</v>
      </c>
      <c r="B7" s="179" t="s">
        <v>1261</v>
      </c>
      <c r="C7" s="179"/>
      <c r="D7" s="179"/>
      <c r="E7" s="179"/>
      <c r="F7" s="179"/>
      <c r="G7" s="125">
        <f>G8+G11</f>
        <v>0</v>
      </c>
    </row>
    <row r="8" spans="1:7" ht="20" customHeight="1" x14ac:dyDescent="0.15">
      <c r="A8" s="124" t="s">
        <v>1262</v>
      </c>
      <c r="B8" s="166" t="s">
        <v>1263</v>
      </c>
      <c r="C8" s="166"/>
      <c r="D8" s="166"/>
      <c r="E8" s="166"/>
      <c r="F8" s="166"/>
      <c r="G8" s="125">
        <f>G9+G10</f>
        <v>0</v>
      </c>
    </row>
    <row r="9" spans="1:7" ht="20" customHeight="1" x14ac:dyDescent="0.15">
      <c r="A9" s="124" t="s">
        <v>1264</v>
      </c>
      <c r="B9" s="166" t="s">
        <v>1265</v>
      </c>
      <c r="C9" s="166"/>
      <c r="D9" s="166"/>
      <c r="E9" s="166"/>
      <c r="F9" s="166"/>
      <c r="G9" s="126"/>
    </row>
    <row r="10" spans="1:7" ht="20" customHeight="1" x14ac:dyDescent="0.15">
      <c r="A10" s="124" t="s">
        <v>1266</v>
      </c>
      <c r="B10" s="166" t="s">
        <v>1267</v>
      </c>
      <c r="C10" s="166"/>
      <c r="D10" s="166"/>
      <c r="E10" s="166"/>
      <c r="F10" s="166"/>
      <c r="G10" s="126"/>
    </row>
    <row r="11" spans="1:7" ht="20" customHeight="1" x14ac:dyDescent="0.15">
      <c r="A11" s="124" t="s">
        <v>1268</v>
      </c>
      <c r="B11" s="173" t="s">
        <v>1269</v>
      </c>
      <c r="C11" s="173"/>
      <c r="D11" s="173"/>
      <c r="E11" s="173"/>
      <c r="F11" s="173"/>
      <c r="G11" s="126"/>
    </row>
    <row r="12" spans="1:7" ht="20" customHeight="1" x14ac:dyDescent="0.15">
      <c r="A12" s="124" t="s">
        <v>1270</v>
      </c>
      <c r="B12" s="173" t="s">
        <v>1271</v>
      </c>
      <c r="C12" s="173"/>
      <c r="D12" s="173"/>
      <c r="E12" s="173"/>
      <c r="F12" s="173"/>
      <c r="G12" s="126"/>
    </row>
    <row r="13" spans="1:7" ht="20" customHeight="1" x14ac:dyDescent="0.15">
      <c r="A13" s="124" t="s">
        <v>1272</v>
      </c>
      <c r="B13" s="166" t="s">
        <v>1273</v>
      </c>
      <c r="C13" s="166"/>
      <c r="D13" s="166"/>
      <c r="E13" s="166"/>
      <c r="F13" s="166"/>
      <c r="G13" s="125">
        <f>G14+G15</f>
        <v>0</v>
      </c>
    </row>
    <row r="14" spans="1:7" ht="20" customHeight="1" x14ac:dyDescent="0.15">
      <c r="A14" s="124" t="s">
        <v>1274</v>
      </c>
      <c r="B14" s="166" t="s">
        <v>1275</v>
      </c>
      <c r="C14" s="166"/>
      <c r="D14" s="166"/>
      <c r="E14" s="166"/>
      <c r="F14" s="166"/>
      <c r="G14" s="126"/>
    </row>
    <row r="15" spans="1:7" ht="20" customHeight="1" x14ac:dyDescent="0.15">
      <c r="A15" s="124" t="s">
        <v>1276</v>
      </c>
      <c r="B15" s="166" t="s">
        <v>1277</v>
      </c>
      <c r="C15" s="166"/>
      <c r="D15" s="166"/>
      <c r="E15" s="166"/>
      <c r="F15" s="166"/>
      <c r="G15" s="126"/>
    </row>
    <row r="16" spans="1:7" ht="19" x14ac:dyDescent="0.15">
      <c r="A16" s="118"/>
      <c r="B16" s="120"/>
      <c r="C16" s="120"/>
      <c r="D16" s="120"/>
      <c r="E16" s="120"/>
      <c r="F16" s="120"/>
      <c r="G16" s="127"/>
    </row>
    <row r="17" spans="1:7" ht="19" x14ac:dyDescent="0.15">
      <c r="A17" s="118"/>
      <c r="B17" s="120"/>
      <c r="C17" s="120"/>
      <c r="D17" s="120"/>
      <c r="E17" s="120"/>
      <c r="F17" s="120"/>
      <c r="G17" s="127"/>
    </row>
    <row r="18" spans="1:7" ht="20" customHeight="1" x14ac:dyDescent="0.15">
      <c r="A18" s="118"/>
      <c r="B18" s="168" t="s">
        <v>1278</v>
      </c>
      <c r="C18" s="168"/>
      <c r="D18" s="168"/>
      <c r="E18" s="168"/>
      <c r="F18" s="168"/>
      <c r="G18" s="168"/>
    </row>
    <row r="19" spans="1:7" ht="19" x14ac:dyDescent="0.15">
      <c r="A19" s="118"/>
      <c r="B19" s="190"/>
      <c r="C19" s="190"/>
      <c r="D19" s="190"/>
      <c r="E19" s="190"/>
      <c r="F19" s="119"/>
      <c r="G19" s="119"/>
    </row>
    <row r="20" spans="1:7" ht="20" customHeight="1" x14ac:dyDescent="0.15">
      <c r="A20" s="122"/>
      <c r="B20" s="179" t="s">
        <v>1258</v>
      </c>
      <c r="C20" s="179"/>
      <c r="D20" s="179"/>
      <c r="E20" s="179"/>
      <c r="F20" s="179"/>
      <c r="G20" s="123" t="s">
        <v>1259</v>
      </c>
    </row>
    <row r="21" spans="1:7" ht="20" customHeight="1" x14ac:dyDescent="0.15">
      <c r="A21" s="124" t="s">
        <v>1279</v>
      </c>
      <c r="B21" s="166" t="s">
        <v>1280</v>
      </c>
      <c r="C21" s="166"/>
      <c r="D21" s="166"/>
      <c r="E21" s="166"/>
      <c r="F21" s="166"/>
      <c r="G21" s="126"/>
    </row>
    <row r="22" spans="1:7" ht="20" customHeight="1" x14ac:dyDescent="0.15">
      <c r="A22" s="124" t="s">
        <v>1281</v>
      </c>
      <c r="B22" s="166" t="s">
        <v>1282</v>
      </c>
      <c r="C22" s="166"/>
      <c r="D22" s="166"/>
      <c r="E22" s="166"/>
      <c r="F22" s="166"/>
      <c r="G22" s="126"/>
    </row>
    <row r="23" spans="1:7" ht="20" customHeight="1" x14ac:dyDescent="0.15">
      <c r="A23" s="124" t="s">
        <v>1283</v>
      </c>
      <c r="B23" s="166" t="s">
        <v>1284</v>
      </c>
      <c r="C23" s="166"/>
      <c r="D23" s="166"/>
      <c r="E23" s="166"/>
      <c r="F23" s="166"/>
      <c r="G23" s="126"/>
    </row>
    <row r="24" spans="1:7" ht="20" customHeight="1" x14ac:dyDescent="0.15">
      <c r="A24" s="124" t="s">
        <v>1285</v>
      </c>
      <c r="B24" s="188" t="s">
        <v>1286</v>
      </c>
      <c r="C24" s="188"/>
      <c r="D24" s="188"/>
      <c r="E24" s="188"/>
      <c r="F24" s="188"/>
      <c r="G24" s="126"/>
    </row>
    <row r="25" spans="1:7" ht="20" customHeight="1" x14ac:dyDescent="0.15">
      <c r="A25" s="124" t="s">
        <v>1287</v>
      </c>
      <c r="B25" s="179" t="s">
        <v>1288</v>
      </c>
      <c r="C25" s="179"/>
      <c r="D25" s="179"/>
      <c r="E25" s="179"/>
      <c r="F25" s="179"/>
      <c r="G25" s="125">
        <f>G26+G29</f>
        <v>0</v>
      </c>
    </row>
    <row r="26" spans="1:7" ht="35.75" customHeight="1" x14ac:dyDescent="0.15">
      <c r="A26" s="124" t="s">
        <v>1289</v>
      </c>
      <c r="B26" s="166" t="s">
        <v>1290</v>
      </c>
      <c r="C26" s="166"/>
      <c r="D26" s="166"/>
      <c r="E26" s="166"/>
      <c r="F26" s="166"/>
      <c r="G26" s="125">
        <f>G27+G28</f>
        <v>0</v>
      </c>
    </row>
    <row r="27" spans="1:7" ht="20" customHeight="1" x14ac:dyDescent="0.15">
      <c r="A27" s="124" t="s">
        <v>1291</v>
      </c>
      <c r="B27" s="173" t="s">
        <v>1292</v>
      </c>
      <c r="C27" s="173"/>
      <c r="D27" s="173"/>
      <c r="E27" s="173"/>
      <c r="F27" s="173"/>
      <c r="G27" s="126"/>
    </row>
    <row r="28" spans="1:7" ht="20" customHeight="1" x14ac:dyDescent="0.15">
      <c r="A28" s="124" t="s">
        <v>1293</v>
      </c>
      <c r="B28" s="173" t="s">
        <v>1294</v>
      </c>
      <c r="C28" s="173"/>
      <c r="D28" s="173"/>
      <c r="E28" s="173"/>
      <c r="F28" s="173"/>
      <c r="G28" s="126"/>
    </row>
    <row r="29" spans="1:7" ht="20" customHeight="1" x14ac:dyDescent="0.15">
      <c r="A29" s="124" t="s">
        <v>1295</v>
      </c>
      <c r="B29" s="166" t="s">
        <v>1296</v>
      </c>
      <c r="C29" s="166"/>
      <c r="D29" s="166"/>
      <c r="E29" s="166"/>
      <c r="F29" s="166"/>
      <c r="G29" s="125">
        <f>G30-G31+G32</f>
        <v>0</v>
      </c>
    </row>
    <row r="30" spans="1:7" ht="20" customHeight="1" x14ac:dyDescent="0.15">
      <c r="A30" s="124" t="s">
        <v>1297</v>
      </c>
      <c r="B30" s="166" t="s">
        <v>1298</v>
      </c>
      <c r="C30" s="166"/>
      <c r="D30" s="166"/>
      <c r="E30" s="166"/>
      <c r="F30" s="166"/>
      <c r="G30" s="126"/>
    </row>
    <row r="31" spans="1:7" ht="20" customHeight="1" x14ac:dyDescent="0.2">
      <c r="A31" s="128" t="s">
        <v>1299</v>
      </c>
      <c r="B31" s="166" t="s">
        <v>1300</v>
      </c>
      <c r="C31" s="166"/>
      <c r="D31" s="166"/>
      <c r="E31" s="166"/>
      <c r="F31" s="166"/>
      <c r="G31" s="126"/>
    </row>
    <row r="32" spans="1:7" ht="20" customHeight="1" x14ac:dyDescent="0.2">
      <c r="A32" s="128" t="s">
        <v>1301</v>
      </c>
      <c r="B32" s="166" t="s">
        <v>1302</v>
      </c>
      <c r="C32" s="166"/>
      <c r="D32" s="166"/>
      <c r="E32" s="166"/>
      <c r="F32" s="166"/>
      <c r="G32" s="126"/>
    </row>
    <row r="33" spans="1:7" ht="19" x14ac:dyDescent="0.15">
      <c r="A33" s="118"/>
      <c r="B33" s="120"/>
      <c r="C33" s="120"/>
      <c r="D33" s="120"/>
      <c r="E33" s="120"/>
      <c r="F33" s="120"/>
      <c r="G33" s="127"/>
    </row>
    <row r="34" spans="1:7" ht="20" customHeight="1" x14ac:dyDescent="0.15">
      <c r="A34" s="118"/>
      <c r="B34" s="167" t="s">
        <v>1303</v>
      </c>
      <c r="C34" s="167"/>
      <c r="D34" s="167"/>
      <c r="E34" s="167"/>
      <c r="F34" s="167"/>
      <c r="G34" s="167"/>
    </row>
    <row r="35" spans="1:7" ht="19" x14ac:dyDescent="0.15">
      <c r="A35" s="118"/>
      <c r="B35" s="120" t="s">
        <v>1304</v>
      </c>
      <c r="C35" s="120"/>
      <c r="D35" s="120"/>
      <c r="E35" s="120"/>
      <c r="F35" s="120"/>
      <c r="G35" s="127"/>
    </row>
    <row r="36" spans="1:7" ht="19" x14ac:dyDescent="0.15">
      <c r="A36" s="118"/>
      <c r="B36" s="120"/>
      <c r="C36" s="120"/>
      <c r="D36" s="120"/>
      <c r="E36" s="120"/>
      <c r="F36" s="120"/>
      <c r="G36" s="127"/>
    </row>
    <row r="37" spans="1:7" ht="19" x14ac:dyDescent="0.15">
      <c r="A37" s="118"/>
      <c r="B37" s="130"/>
      <c r="C37" s="120"/>
      <c r="D37" s="120"/>
      <c r="E37" s="120"/>
      <c r="F37" s="120"/>
      <c r="G37" s="127"/>
    </row>
    <row r="38" spans="1:7" ht="20" customHeight="1" x14ac:dyDescent="0.15">
      <c r="A38" s="124"/>
      <c r="B38" s="189" t="s">
        <v>1305</v>
      </c>
      <c r="C38" s="189"/>
      <c r="D38" s="189"/>
      <c r="E38" s="189"/>
      <c r="F38" s="120"/>
      <c r="G38" s="127"/>
    </row>
    <row r="39" spans="1:7" ht="20" customHeight="1" x14ac:dyDescent="0.15">
      <c r="A39" s="124"/>
      <c r="B39" s="168" t="s">
        <v>1306</v>
      </c>
      <c r="C39" s="168"/>
      <c r="D39" s="168"/>
      <c r="E39" s="168"/>
      <c r="F39" s="168"/>
      <c r="G39" s="168"/>
    </row>
    <row r="40" spans="1:7" ht="19" x14ac:dyDescent="0.15">
      <c r="A40" s="118"/>
      <c r="B40" s="120"/>
      <c r="C40" s="120"/>
      <c r="D40" s="120"/>
      <c r="E40" s="120"/>
      <c r="F40" s="119"/>
      <c r="G40" s="119"/>
    </row>
    <row r="41" spans="1:7" ht="20" customHeight="1" x14ac:dyDescent="0.15">
      <c r="A41" s="131"/>
      <c r="B41" s="169" t="s">
        <v>1307</v>
      </c>
      <c r="C41" s="169"/>
      <c r="D41" s="169"/>
      <c r="E41" s="169"/>
      <c r="F41" s="169"/>
      <c r="G41" s="123" t="s">
        <v>1259</v>
      </c>
    </row>
    <row r="42" spans="1:7" ht="20" customHeight="1" x14ac:dyDescent="0.15">
      <c r="A42" s="132" t="s">
        <v>1308</v>
      </c>
      <c r="B42" s="179" t="s">
        <v>1309</v>
      </c>
      <c r="C42" s="179"/>
      <c r="D42" s="179"/>
      <c r="E42" s="179"/>
      <c r="F42" s="179"/>
      <c r="G42" s="125">
        <f>G43+G44</f>
        <v>0</v>
      </c>
    </row>
    <row r="43" spans="1:7" ht="20" customHeight="1" x14ac:dyDescent="0.15">
      <c r="A43" s="132" t="s">
        <v>1310</v>
      </c>
      <c r="B43" s="166" t="s">
        <v>1311</v>
      </c>
      <c r="C43" s="166"/>
      <c r="D43" s="166"/>
      <c r="E43" s="166"/>
      <c r="F43" s="166"/>
      <c r="G43" s="126"/>
    </row>
    <row r="44" spans="1:7" ht="20" customHeight="1" x14ac:dyDescent="0.15">
      <c r="A44" s="132" t="s">
        <v>1312</v>
      </c>
      <c r="B44" s="166" t="s">
        <v>1313</v>
      </c>
      <c r="C44" s="166"/>
      <c r="D44" s="166"/>
      <c r="E44" s="166"/>
      <c r="F44" s="166"/>
      <c r="G44" s="126"/>
    </row>
    <row r="45" spans="1:7" ht="20" customHeight="1" x14ac:dyDescent="0.15">
      <c r="A45" s="132" t="s">
        <v>1314</v>
      </c>
      <c r="B45" s="166" t="s">
        <v>1315</v>
      </c>
      <c r="C45" s="166"/>
      <c r="D45" s="166"/>
      <c r="E45" s="166"/>
      <c r="F45" s="166"/>
      <c r="G45" s="126"/>
    </row>
    <row r="46" spans="1:7" ht="20" customHeight="1" x14ac:dyDescent="0.15">
      <c r="A46" s="132" t="s">
        <v>1316</v>
      </c>
      <c r="B46" s="166" t="s">
        <v>1317</v>
      </c>
      <c r="C46" s="166"/>
      <c r="D46" s="166"/>
      <c r="E46" s="166"/>
      <c r="F46" s="166"/>
      <c r="G46" s="133" t="e">
        <f>G42/G45</f>
        <v>#DIV/0!</v>
      </c>
    </row>
    <row r="47" spans="1:7" ht="20" customHeight="1" x14ac:dyDescent="0.15">
      <c r="A47" s="132" t="s">
        <v>1318</v>
      </c>
      <c r="B47" s="166" t="s">
        <v>1319</v>
      </c>
      <c r="C47" s="166"/>
      <c r="D47" s="166"/>
      <c r="E47" s="166"/>
      <c r="F47" s="166"/>
      <c r="G47" s="133" t="e">
        <f>G43/G45</f>
        <v>#DIV/0!</v>
      </c>
    </row>
    <row r="48" spans="1:7" ht="19" x14ac:dyDescent="0.15">
      <c r="A48" s="134"/>
      <c r="B48" s="120"/>
      <c r="C48" s="120"/>
      <c r="D48" s="120"/>
      <c r="E48" s="120"/>
      <c r="F48" s="120"/>
      <c r="G48" s="127"/>
    </row>
    <row r="49" spans="1:7" ht="35.75" customHeight="1" x14ac:dyDescent="0.15">
      <c r="A49" s="134"/>
      <c r="B49" s="181" t="s">
        <v>1320</v>
      </c>
      <c r="C49" s="181"/>
      <c r="D49" s="181"/>
      <c r="E49" s="181"/>
      <c r="F49" s="181"/>
      <c r="G49" s="181"/>
    </row>
    <row r="50" spans="1:7" ht="19" x14ac:dyDescent="0.15">
      <c r="A50" s="134"/>
      <c r="B50" s="120"/>
      <c r="C50" s="120"/>
      <c r="D50" s="120"/>
      <c r="E50" s="120"/>
      <c r="F50" s="120"/>
      <c r="G50" s="127"/>
    </row>
    <row r="51" spans="1:7" ht="19" x14ac:dyDescent="0.15">
      <c r="A51" s="118"/>
      <c r="B51" s="120"/>
      <c r="C51" s="120"/>
      <c r="D51" s="120"/>
      <c r="E51" s="120"/>
      <c r="F51" s="120"/>
      <c r="G51" s="127"/>
    </row>
    <row r="52" spans="1:7" ht="20" customHeight="1" x14ac:dyDescent="0.15">
      <c r="A52" s="124"/>
      <c r="B52" s="168" t="s">
        <v>1321</v>
      </c>
      <c r="C52" s="168"/>
      <c r="D52" s="168"/>
      <c r="E52" s="168"/>
      <c r="F52" s="168"/>
      <c r="G52" s="168"/>
    </row>
    <row r="53" spans="1:7" ht="19" x14ac:dyDescent="0.15">
      <c r="A53" s="118"/>
      <c r="B53" s="120"/>
      <c r="C53" s="120"/>
      <c r="D53" s="120"/>
      <c r="E53" s="120"/>
      <c r="F53" s="119"/>
      <c r="G53" s="119"/>
    </row>
    <row r="54" spans="1:7" ht="20" customHeight="1" x14ac:dyDescent="0.15">
      <c r="A54" s="122"/>
      <c r="B54" s="169" t="s">
        <v>1307</v>
      </c>
      <c r="C54" s="169"/>
      <c r="D54" s="169"/>
      <c r="E54" s="169"/>
      <c r="F54" s="169"/>
      <c r="G54" s="123" t="s">
        <v>1259</v>
      </c>
    </row>
    <row r="55" spans="1:7" ht="20" customHeight="1" x14ac:dyDescent="0.15">
      <c r="A55" s="132" t="s">
        <v>1322</v>
      </c>
      <c r="B55" s="166" t="s">
        <v>1323</v>
      </c>
      <c r="C55" s="166"/>
      <c r="D55" s="166"/>
      <c r="E55" s="166"/>
      <c r="F55" s="166"/>
      <c r="G55" s="126"/>
    </row>
    <row r="56" spans="1:7" ht="20" customHeight="1" x14ac:dyDescent="0.15">
      <c r="A56" s="132" t="s">
        <v>1324</v>
      </c>
      <c r="B56" s="179" t="s">
        <v>1325</v>
      </c>
      <c r="C56" s="179"/>
      <c r="D56" s="179"/>
      <c r="E56" s="179"/>
      <c r="F56" s="179"/>
      <c r="G56" s="125">
        <f>SUM(G57:G62)</f>
        <v>0</v>
      </c>
    </row>
    <row r="57" spans="1:7" ht="20" customHeight="1" x14ac:dyDescent="0.15">
      <c r="A57" s="132" t="s">
        <v>1326</v>
      </c>
      <c r="B57" s="166" t="s">
        <v>1327</v>
      </c>
      <c r="C57" s="166"/>
      <c r="D57" s="166"/>
      <c r="E57" s="166"/>
      <c r="F57" s="166"/>
      <c r="G57" s="126"/>
    </row>
    <row r="58" spans="1:7" ht="20" customHeight="1" x14ac:dyDescent="0.15">
      <c r="A58" s="132" t="s">
        <v>1328</v>
      </c>
      <c r="B58" s="166" t="s">
        <v>1329</v>
      </c>
      <c r="C58" s="166"/>
      <c r="D58" s="166"/>
      <c r="E58" s="166"/>
      <c r="F58" s="166"/>
      <c r="G58" s="126"/>
    </row>
    <row r="59" spans="1:7" ht="20" customHeight="1" x14ac:dyDescent="0.15">
      <c r="A59" s="132" t="s">
        <v>1330</v>
      </c>
      <c r="B59" s="166" t="s">
        <v>1331</v>
      </c>
      <c r="C59" s="166"/>
      <c r="D59" s="166"/>
      <c r="E59" s="166"/>
      <c r="F59" s="166"/>
      <c r="G59" s="126"/>
    </row>
    <row r="60" spans="1:7" ht="20" customHeight="1" x14ac:dyDescent="0.15">
      <c r="A60" s="132" t="s">
        <v>1332</v>
      </c>
      <c r="B60" s="166" t="s">
        <v>1333</v>
      </c>
      <c r="C60" s="166"/>
      <c r="D60" s="166"/>
      <c r="E60" s="166"/>
      <c r="F60" s="166"/>
      <c r="G60" s="126"/>
    </row>
    <row r="61" spans="1:7" ht="20" customHeight="1" x14ac:dyDescent="0.15">
      <c r="A61" s="132" t="s">
        <v>1334</v>
      </c>
      <c r="B61" s="166" t="s">
        <v>1335</v>
      </c>
      <c r="C61" s="166"/>
      <c r="D61" s="166"/>
      <c r="E61" s="166"/>
      <c r="F61" s="166"/>
      <c r="G61" s="126"/>
    </row>
    <row r="62" spans="1:7" ht="20" customHeight="1" x14ac:dyDescent="0.15">
      <c r="A62" s="132" t="s">
        <v>1336</v>
      </c>
      <c r="B62" s="166" t="s">
        <v>1337</v>
      </c>
      <c r="C62" s="166"/>
      <c r="D62" s="166"/>
      <c r="E62" s="166"/>
      <c r="F62" s="166"/>
      <c r="G62" s="126"/>
    </row>
    <row r="63" spans="1:7" ht="19" x14ac:dyDescent="0.15">
      <c r="A63" s="134"/>
      <c r="B63" s="120"/>
      <c r="C63" s="120"/>
      <c r="D63" s="120"/>
      <c r="E63" s="120"/>
      <c r="F63" s="120"/>
      <c r="G63" s="127"/>
    </row>
    <row r="64" spans="1:7" ht="20" customHeight="1" x14ac:dyDescent="0.15">
      <c r="A64" s="118"/>
      <c r="B64" s="181" t="s">
        <v>1338</v>
      </c>
      <c r="C64" s="181"/>
      <c r="D64" s="181"/>
      <c r="E64" s="181"/>
      <c r="F64" s="181"/>
      <c r="G64" s="181"/>
    </row>
    <row r="65" spans="1:7" ht="19" x14ac:dyDescent="0.15">
      <c r="A65" s="118"/>
      <c r="B65" s="120"/>
      <c r="C65" s="120"/>
      <c r="D65" s="120"/>
      <c r="E65" s="120"/>
      <c r="F65" s="120"/>
      <c r="G65" s="127"/>
    </row>
    <row r="66" spans="1:7" ht="19" x14ac:dyDescent="0.2">
      <c r="A66" s="118"/>
      <c r="B66" s="128"/>
      <c r="C66" s="128"/>
      <c r="D66" s="128"/>
      <c r="E66" s="128"/>
      <c r="F66" s="128"/>
      <c r="G66" s="128"/>
    </row>
    <row r="67" spans="1:7" ht="20" customHeight="1" x14ac:dyDescent="0.15">
      <c r="A67" s="118"/>
      <c r="B67" s="170" t="s">
        <v>1339</v>
      </c>
      <c r="C67" s="170"/>
      <c r="D67" s="170"/>
      <c r="E67" s="170"/>
      <c r="F67" s="170"/>
      <c r="G67" s="170"/>
    </row>
    <row r="68" spans="1:7" ht="19" x14ac:dyDescent="0.15">
      <c r="A68" s="118"/>
      <c r="B68" s="135"/>
      <c r="C68" s="120"/>
      <c r="D68" s="120"/>
      <c r="E68" s="120"/>
      <c r="F68" s="120"/>
      <c r="G68" s="127"/>
    </row>
    <row r="69" spans="1:7" ht="19" x14ac:dyDescent="0.15">
      <c r="A69" s="118"/>
      <c r="B69" s="120"/>
      <c r="C69" s="120"/>
      <c r="D69" s="120"/>
      <c r="E69" s="120"/>
      <c r="F69" s="120"/>
      <c r="G69" s="127"/>
    </row>
    <row r="70" spans="1:7" ht="20" customHeight="1" x14ac:dyDescent="0.15">
      <c r="A70" s="124"/>
      <c r="B70" s="168" t="s">
        <v>1340</v>
      </c>
      <c r="C70" s="168"/>
      <c r="D70" s="168"/>
      <c r="E70" s="168"/>
      <c r="F70" s="168"/>
      <c r="G70" s="168"/>
    </row>
    <row r="71" spans="1:7" ht="20" customHeight="1" x14ac:dyDescent="0.15">
      <c r="A71" s="122"/>
      <c r="B71" s="169" t="s">
        <v>1341</v>
      </c>
      <c r="C71" s="169"/>
      <c r="D71" s="169"/>
      <c r="E71" s="169"/>
      <c r="F71" s="169"/>
      <c r="G71" s="123" t="s">
        <v>1259</v>
      </c>
    </row>
    <row r="72" spans="1:7" ht="20" customHeight="1" x14ac:dyDescent="0.15">
      <c r="A72" s="124" t="s">
        <v>1342</v>
      </c>
      <c r="B72" s="166" t="s">
        <v>1343</v>
      </c>
      <c r="C72" s="166"/>
      <c r="D72" s="166"/>
      <c r="E72" s="166"/>
      <c r="F72" s="166"/>
      <c r="G72" s="126"/>
    </row>
    <row r="73" spans="1:7" ht="20" customHeight="1" x14ac:dyDescent="0.15">
      <c r="A73" s="124" t="s">
        <v>1344</v>
      </c>
      <c r="B73" s="166" t="s">
        <v>1345</v>
      </c>
      <c r="C73" s="166"/>
      <c r="D73" s="166"/>
      <c r="E73" s="166"/>
      <c r="F73" s="166"/>
      <c r="G73" s="126"/>
    </row>
    <row r="74" spans="1:7" ht="19" x14ac:dyDescent="0.2">
      <c r="A74" s="118"/>
      <c r="B74" s="128"/>
      <c r="C74" s="128"/>
      <c r="D74" s="128"/>
      <c r="E74" s="128"/>
      <c r="F74" s="128"/>
      <c r="G74" s="128"/>
    </row>
    <row r="75" spans="1:7" ht="19" x14ac:dyDescent="0.2">
      <c r="A75" s="118"/>
      <c r="B75" s="128"/>
      <c r="C75" s="128"/>
      <c r="D75" s="128"/>
      <c r="E75" s="128"/>
      <c r="F75" s="128"/>
      <c r="G75" s="128"/>
    </row>
    <row r="76" spans="1:7" ht="19" x14ac:dyDescent="0.2">
      <c r="A76" s="118"/>
      <c r="B76" s="128"/>
      <c r="C76" s="128"/>
      <c r="D76" s="128"/>
      <c r="E76" s="128"/>
      <c r="F76" s="128"/>
      <c r="G76" s="128"/>
    </row>
    <row r="77" spans="1:7" ht="20" customHeight="1" x14ac:dyDescent="0.15">
      <c r="A77" s="118"/>
      <c r="B77" s="170" t="s">
        <v>1346</v>
      </c>
      <c r="C77" s="170"/>
      <c r="D77" s="170"/>
      <c r="E77" s="170"/>
      <c r="F77" s="170"/>
      <c r="G77" s="170"/>
    </row>
    <row r="78" spans="1:7" ht="19" x14ac:dyDescent="0.15">
      <c r="A78" s="118"/>
      <c r="B78" s="135"/>
      <c r="C78" s="120"/>
      <c r="D78" s="120"/>
      <c r="E78" s="120"/>
      <c r="F78" s="120"/>
      <c r="G78" s="127"/>
    </row>
    <row r="79" spans="1:7" ht="19" x14ac:dyDescent="0.15">
      <c r="A79" s="118"/>
      <c r="B79" s="120"/>
      <c r="C79" s="120"/>
      <c r="D79" s="120"/>
      <c r="E79" s="120"/>
      <c r="F79" s="120"/>
      <c r="G79" s="127"/>
    </row>
    <row r="80" spans="1:7" ht="20" customHeight="1" x14ac:dyDescent="0.15">
      <c r="A80" s="124"/>
      <c r="B80" s="168" t="s">
        <v>1347</v>
      </c>
      <c r="C80" s="168"/>
      <c r="D80" s="168"/>
      <c r="E80" s="168"/>
      <c r="F80" s="168"/>
      <c r="G80" s="168"/>
    </row>
    <row r="81" spans="1:7" ht="19" x14ac:dyDescent="0.15">
      <c r="A81" s="118"/>
      <c r="B81" s="120"/>
      <c r="C81" s="120"/>
      <c r="D81" s="120"/>
      <c r="E81" s="120"/>
      <c r="F81" s="119"/>
      <c r="G81" s="119"/>
    </row>
    <row r="82" spans="1:7" ht="20" customHeight="1" x14ac:dyDescent="0.15">
      <c r="A82" s="122"/>
      <c r="B82" s="169" t="s">
        <v>1258</v>
      </c>
      <c r="C82" s="169"/>
      <c r="D82" s="169"/>
      <c r="E82" s="169"/>
      <c r="F82" s="169"/>
      <c r="G82" s="123" t="s">
        <v>1259</v>
      </c>
    </row>
    <row r="83" spans="1:7" ht="20" customHeight="1" x14ac:dyDescent="0.15">
      <c r="A83" s="124" t="s">
        <v>1348</v>
      </c>
      <c r="B83" s="179" t="s">
        <v>1349</v>
      </c>
      <c r="C83" s="179"/>
      <c r="D83" s="179"/>
      <c r="E83" s="179"/>
      <c r="F83" s="179"/>
      <c r="G83" s="125">
        <f>G84+G87</f>
        <v>0</v>
      </c>
    </row>
    <row r="84" spans="1:7" ht="20" customHeight="1" x14ac:dyDescent="0.15">
      <c r="A84" s="124" t="s">
        <v>1350</v>
      </c>
      <c r="B84" s="166" t="s">
        <v>1351</v>
      </c>
      <c r="C84" s="166"/>
      <c r="D84" s="166"/>
      <c r="E84" s="166"/>
      <c r="F84" s="166"/>
      <c r="G84" s="125">
        <f>G85+G86</f>
        <v>0</v>
      </c>
    </row>
    <row r="85" spans="1:7" ht="20" customHeight="1" x14ac:dyDescent="0.15">
      <c r="A85" s="124" t="s">
        <v>1352</v>
      </c>
      <c r="B85" s="166" t="s">
        <v>1353</v>
      </c>
      <c r="C85" s="166"/>
      <c r="D85" s="166"/>
      <c r="E85" s="166"/>
      <c r="F85" s="166"/>
      <c r="G85" s="126"/>
    </row>
    <row r="86" spans="1:7" ht="20" customHeight="1" x14ac:dyDescent="0.15">
      <c r="A86" s="124" t="s">
        <v>1354</v>
      </c>
      <c r="B86" s="166" t="s">
        <v>1355</v>
      </c>
      <c r="C86" s="166"/>
      <c r="D86" s="166"/>
      <c r="E86" s="166"/>
      <c r="F86" s="166"/>
      <c r="G86" s="126"/>
    </row>
    <row r="87" spans="1:7" ht="20" customHeight="1" x14ac:dyDescent="0.15">
      <c r="A87" s="124" t="s">
        <v>1356</v>
      </c>
      <c r="B87" s="166" t="s">
        <v>1357</v>
      </c>
      <c r="C87" s="166"/>
      <c r="D87" s="166"/>
      <c r="E87" s="166"/>
      <c r="F87" s="166"/>
      <c r="G87" s="126"/>
    </row>
    <row r="88" spans="1:7" ht="19" x14ac:dyDescent="0.15">
      <c r="A88" s="118"/>
      <c r="B88" s="120"/>
      <c r="C88" s="120"/>
      <c r="D88" s="120"/>
      <c r="E88" s="120"/>
      <c r="F88" s="120"/>
      <c r="G88" s="127"/>
    </row>
    <row r="89" spans="1:7" ht="19" x14ac:dyDescent="0.15">
      <c r="A89" s="118"/>
      <c r="B89" s="120"/>
      <c r="C89" s="120"/>
      <c r="D89" s="120"/>
      <c r="E89" s="120"/>
      <c r="F89" s="120"/>
      <c r="G89" s="127"/>
    </row>
    <row r="90" spans="1:7" ht="20" customHeight="1" x14ac:dyDescent="0.15">
      <c r="A90" s="124"/>
      <c r="B90" s="168" t="s">
        <v>1358</v>
      </c>
      <c r="C90" s="168"/>
      <c r="D90" s="168"/>
      <c r="E90" s="168"/>
      <c r="F90" s="168"/>
      <c r="G90" s="168"/>
    </row>
    <row r="91" spans="1:7" ht="19" x14ac:dyDescent="0.15">
      <c r="A91" s="118"/>
      <c r="B91" s="120"/>
      <c r="C91" s="120"/>
      <c r="D91" s="120"/>
      <c r="E91" s="120"/>
      <c r="F91" s="119"/>
      <c r="G91" s="119"/>
    </row>
    <row r="92" spans="1:7" ht="20" customHeight="1" x14ac:dyDescent="0.15">
      <c r="A92" s="122"/>
      <c r="B92" s="179" t="s">
        <v>1359</v>
      </c>
      <c r="C92" s="179"/>
      <c r="D92" s="179"/>
      <c r="E92" s="179"/>
      <c r="F92" s="179"/>
      <c r="G92" s="136"/>
    </row>
    <row r="93" spans="1:7" ht="20" customHeight="1" x14ac:dyDescent="0.15">
      <c r="A93" s="124" t="s">
        <v>1360</v>
      </c>
      <c r="B93" s="166" t="s">
        <v>1361</v>
      </c>
      <c r="C93" s="166"/>
      <c r="D93" s="166"/>
      <c r="E93" s="166"/>
      <c r="F93" s="166"/>
      <c r="G93" s="126"/>
    </row>
    <row r="94" spans="1:7" ht="20" customHeight="1" x14ac:dyDescent="0.15">
      <c r="A94" s="124"/>
      <c r="B94" s="166" t="s">
        <v>1362</v>
      </c>
      <c r="C94" s="166"/>
      <c r="D94" s="166"/>
      <c r="E94" s="166"/>
      <c r="F94" s="166"/>
      <c r="G94" s="137" t="e">
        <f>100*G93/SUM(G93,G96,G99)</f>
        <v>#DIV/0!</v>
      </c>
    </row>
    <row r="95" spans="1:7" ht="20" customHeight="1" x14ac:dyDescent="0.15">
      <c r="A95" s="124"/>
      <c r="B95" s="188" t="s">
        <v>1363</v>
      </c>
      <c r="C95" s="188"/>
      <c r="D95" s="188"/>
      <c r="E95" s="188"/>
      <c r="F95" s="188"/>
      <c r="G95" s="126"/>
    </row>
    <row r="96" spans="1:7" ht="20" customHeight="1" x14ac:dyDescent="0.15">
      <c r="A96" s="124" t="s">
        <v>1364</v>
      </c>
      <c r="B96" s="166" t="s">
        <v>1365</v>
      </c>
      <c r="C96" s="166"/>
      <c r="D96" s="166"/>
      <c r="E96" s="166"/>
      <c r="F96" s="166"/>
      <c r="G96" s="126"/>
    </row>
    <row r="97" spans="1:7" ht="20" customHeight="1" x14ac:dyDescent="0.15">
      <c r="A97" s="124"/>
      <c r="B97" s="166" t="s">
        <v>1366</v>
      </c>
      <c r="C97" s="166"/>
      <c r="D97" s="166"/>
      <c r="E97" s="166"/>
      <c r="F97" s="166"/>
      <c r="G97" s="137" t="e">
        <f>100*G96/SUM(G93,G96,G99)</f>
        <v>#DIV/0!</v>
      </c>
    </row>
    <row r="98" spans="1:7" ht="20" customHeight="1" x14ac:dyDescent="0.15">
      <c r="A98" s="124"/>
      <c r="B98" s="179" t="s">
        <v>1367</v>
      </c>
      <c r="C98" s="179"/>
      <c r="D98" s="179"/>
      <c r="E98" s="179"/>
      <c r="F98" s="179"/>
      <c r="G98" s="136"/>
    </row>
    <row r="99" spans="1:7" ht="20" customHeight="1" x14ac:dyDescent="0.15">
      <c r="A99" s="124" t="s">
        <v>1368</v>
      </c>
      <c r="B99" s="166" t="s">
        <v>1369</v>
      </c>
      <c r="C99" s="166"/>
      <c r="D99" s="166"/>
      <c r="E99" s="166"/>
      <c r="F99" s="166"/>
      <c r="G99" s="126"/>
    </row>
    <row r="100" spans="1:7" ht="20" customHeight="1" x14ac:dyDescent="0.15">
      <c r="A100" s="124"/>
      <c r="B100" s="166" t="s">
        <v>1370</v>
      </c>
      <c r="C100" s="166"/>
      <c r="D100" s="166"/>
      <c r="E100" s="166"/>
      <c r="F100" s="166"/>
      <c r="G100" s="137" t="e">
        <f>100*G99/SUM(G93,G96,G99)</f>
        <v>#DIV/0!</v>
      </c>
    </row>
    <row r="101" spans="1:7" ht="19" x14ac:dyDescent="0.15">
      <c r="A101" s="118"/>
      <c r="B101" s="120"/>
      <c r="C101" s="120"/>
      <c r="D101" s="120"/>
      <c r="E101" s="120"/>
      <c r="F101" s="120"/>
      <c r="G101" s="127"/>
    </row>
    <row r="102" spans="1:7" ht="20" customHeight="1" x14ac:dyDescent="0.15">
      <c r="A102" s="124"/>
      <c r="B102" s="168" t="s">
        <v>1371</v>
      </c>
      <c r="C102" s="168"/>
      <c r="D102" s="168"/>
      <c r="E102" s="168"/>
      <c r="F102" s="168"/>
      <c r="G102" s="168"/>
    </row>
    <row r="103" spans="1:7" ht="19" x14ac:dyDescent="0.15">
      <c r="A103" s="118"/>
      <c r="B103" s="120"/>
      <c r="C103" s="120"/>
      <c r="D103" s="120"/>
      <c r="E103" s="120"/>
      <c r="F103" s="119"/>
      <c r="G103" s="119"/>
    </row>
    <row r="104" spans="1:7" ht="20" customHeight="1" x14ac:dyDescent="0.15">
      <c r="A104" s="122"/>
      <c r="B104" s="169" t="s">
        <v>1258</v>
      </c>
      <c r="C104" s="169"/>
      <c r="D104" s="169"/>
      <c r="E104" s="169"/>
      <c r="F104" s="169"/>
      <c r="G104" s="123" t="s">
        <v>1259</v>
      </c>
    </row>
    <row r="105" spans="1:7" ht="20" customHeight="1" x14ac:dyDescent="0.15">
      <c r="A105" s="124" t="s">
        <v>1372</v>
      </c>
      <c r="B105" s="185" t="s">
        <v>1373</v>
      </c>
      <c r="C105" s="185"/>
      <c r="D105" s="185"/>
      <c r="E105" s="185"/>
      <c r="F105" s="185"/>
      <c r="G105" s="125">
        <f>G106+G109</f>
        <v>0</v>
      </c>
    </row>
    <row r="106" spans="1:7" ht="20" customHeight="1" x14ac:dyDescent="0.15">
      <c r="A106" s="124" t="s">
        <v>1374</v>
      </c>
      <c r="B106" s="186" t="s">
        <v>1375</v>
      </c>
      <c r="C106" s="186"/>
      <c r="D106" s="186"/>
      <c r="E106" s="186"/>
      <c r="F106" s="186"/>
      <c r="G106" s="125">
        <f>G107+G108</f>
        <v>0</v>
      </c>
    </row>
    <row r="107" spans="1:7" ht="20" customHeight="1" x14ac:dyDescent="0.15">
      <c r="A107" s="124" t="s">
        <v>1376</v>
      </c>
      <c r="B107" s="166" t="s">
        <v>1377</v>
      </c>
      <c r="C107" s="166"/>
      <c r="D107" s="166"/>
      <c r="E107" s="166"/>
      <c r="F107" s="166"/>
      <c r="G107" s="126"/>
    </row>
    <row r="108" spans="1:7" ht="20" customHeight="1" x14ac:dyDescent="0.15">
      <c r="A108" s="124" t="s">
        <v>1378</v>
      </c>
      <c r="B108" s="166" t="s">
        <v>1379</v>
      </c>
      <c r="C108" s="166"/>
      <c r="D108" s="166"/>
      <c r="E108" s="166"/>
      <c r="F108" s="166"/>
      <c r="G108" s="126"/>
    </row>
    <row r="109" spans="1:7" ht="20" customHeight="1" x14ac:dyDescent="0.15">
      <c r="A109" s="124" t="s">
        <v>1380</v>
      </c>
      <c r="B109" s="186" t="s">
        <v>1381</v>
      </c>
      <c r="C109" s="186"/>
      <c r="D109" s="186"/>
      <c r="E109" s="186"/>
      <c r="F109" s="186"/>
      <c r="G109" s="126"/>
    </row>
    <row r="110" spans="1:7" ht="20" customHeight="1" x14ac:dyDescent="0.15">
      <c r="A110" s="124" t="s">
        <v>1382</v>
      </c>
      <c r="B110" s="187" t="s">
        <v>1383</v>
      </c>
      <c r="C110" s="187"/>
      <c r="D110" s="187"/>
      <c r="E110" s="187"/>
      <c r="F110" s="187"/>
      <c r="G110" s="126"/>
    </row>
    <row r="111" spans="1:7" ht="20" customHeight="1" x14ac:dyDescent="0.15">
      <c r="A111" s="124" t="s">
        <v>1384</v>
      </c>
      <c r="B111" s="179" t="s">
        <v>1385</v>
      </c>
      <c r="C111" s="179"/>
      <c r="D111" s="179"/>
      <c r="E111" s="179"/>
      <c r="F111" s="179"/>
      <c r="G111" s="126"/>
    </row>
    <row r="112" spans="1:7" ht="20" customHeight="1" x14ac:dyDescent="0.15">
      <c r="A112" s="124" t="s">
        <v>1386</v>
      </c>
      <c r="B112" s="179" t="s">
        <v>1387</v>
      </c>
      <c r="C112" s="179"/>
      <c r="D112" s="179"/>
      <c r="E112" s="179"/>
      <c r="F112" s="179"/>
      <c r="G112" s="126"/>
    </row>
    <row r="113" spans="1:7" ht="19" x14ac:dyDescent="0.15">
      <c r="A113" s="118"/>
      <c r="B113" s="120"/>
      <c r="C113" s="120"/>
      <c r="D113" s="120"/>
      <c r="E113" s="120"/>
      <c r="F113" s="120"/>
      <c r="G113" s="127"/>
    </row>
    <row r="114" spans="1:7" ht="19" x14ac:dyDescent="0.15">
      <c r="A114" s="118"/>
      <c r="B114" s="120"/>
      <c r="C114" s="120"/>
      <c r="D114" s="120"/>
      <c r="E114" s="120"/>
      <c r="F114" s="120"/>
      <c r="G114" s="127"/>
    </row>
    <row r="115" spans="1:7" ht="20" customHeight="1" x14ac:dyDescent="0.15">
      <c r="A115" s="124"/>
      <c r="B115" s="168" t="s">
        <v>1388</v>
      </c>
      <c r="C115" s="168"/>
      <c r="D115" s="168"/>
      <c r="E115" s="168"/>
      <c r="F115" s="168"/>
      <c r="G115" s="168"/>
    </row>
    <row r="116" spans="1:7" ht="19" x14ac:dyDescent="0.15">
      <c r="A116" s="118"/>
      <c r="B116" s="120"/>
      <c r="C116" s="120"/>
      <c r="D116" s="120"/>
      <c r="E116" s="120"/>
      <c r="F116" s="119"/>
      <c r="G116" s="119"/>
    </row>
    <row r="117" spans="1:7" ht="20" customHeight="1" x14ac:dyDescent="0.15">
      <c r="A117" s="122"/>
      <c r="B117" s="169" t="s">
        <v>1258</v>
      </c>
      <c r="C117" s="169"/>
      <c r="D117" s="169"/>
      <c r="E117" s="169"/>
      <c r="F117" s="169"/>
      <c r="G117" s="123" t="s">
        <v>1259</v>
      </c>
    </row>
    <row r="118" spans="1:7" ht="20" customHeight="1" x14ac:dyDescent="0.15">
      <c r="A118" s="124" t="s">
        <v>1389</v>
      </c>
      <c r="B118" s="166" t="s">
        <v>1390</v>
      </c>
      <c r="C118" s="166"/>
      <c r="D118" s="166"/>
      <c r="E118" s="166"/>
      <c r="F118" s="166"/>
      <c r="G118" s="126"/>
    </row>
    <row r="119" spans="1:7" ht="19" x14ac:dyDescent="0.15">
      <c r="A119" s="118"/>
      <c r="B119" s="120"/>
      <c r="C119" s="120"/>
      <c r="D119" s="120"/>
      <c r="E119" s="120"/>
      <c r="F119" s="120"/>
      <c r="G119" s="127"/>
    </row>
    <row r="120" spans="1:7" ht="20" customHeight="1" x14ac:dyDescent="0.15">
      <c r="A120" s="118"/>
      <c r="B120" s="167" t="s">
        <v>1391</v>
      </c>
      <c r="C120" s="167"/>
      <c r="D120" s="167"/>
      <c r="E120" s="167"/>
      <c r="F120" s="167"/>
      <c r="G120" s="167"/>
    </row>
    <row r="121" spans="1:7" ht="19" x14ac:dyDescent="0.15">
      <c r="A121" s="118"/>
      <c r="B121" s="120"/>
      <c r="C121" s="120"/>
      <c r="D121" s="120"/>
      <c r="E121" s="120"/>
      <c r="F121" s="120"/>
      <c r="G121" s="127"/>
    </row>
    <row r="122" spans="1:7" ht="19" x14ac:dyDescent="0.15">
      <c r="A122" s="118"/>
      <c r="B122" s="120"/>
      <c r="C122" s="120"/>
      <c r="D122" s="120"/>
      <c r="E122" s="120"/>
      <c r="F122" s="120"/>
      <c r="G122" s="127"/>
    </row>
    <row r="123" spans="1:7" ht="20" customHeight="1" x14ac:dyDescent="0.15">
      <c r="A123" s="124" t="s">
        <v>1392</v>
      </c>
      <c r="B123" s="168" t="s">
        <v>1393</v>
      </c>
      <c r="C123" s="168"/>
      <c r="D123" s="168"/>
      <c r="E123" s="168"/>
      <c r="F123" s="168"/>
      <c r="G123" s="168"/>
    </row>
    <row r="124" spans="1:7" ht="38" x14ac:dyDescent="0.15">
      <c r="A124" s="122"/>
      <c r="B124" s="138" t="s">
        <v>1394</v>
      </c>
      <c r="C124" s="138" t="s">
        <v>1395</v>
      </c>
      <c r="D124" s="138" t="s">
        <v>1396</v>
      </c>
      <c r="E124" s="120"/>
      <c r="F124" s="120"/>
      <c r="G124" s="119"/>
    </row>
    <row r="125" spans="1:7" ht="19" x14ac:dyDescent="0.15">
      <c r="A125" s="124"/>
      <c r="B125" s="139"/>
      <c r="C125" s="126"/>
      <c r="D125" s="140" t="e">
        <f t="shared" ref="D125:D131" si="0">C125/$G$118</f>
        <v>#DIV/0!</v>
      </c>
      <c r="E125" s="120"/>
      <c r="F125" s="120"/>
      <c r="G125" s="119"/>
    </row>
    <row r="126" spans="1:7" ht="19" x14ac:dyDescent="0.2">
      <c r="A126" s="141"/>
      <c r="B126" s="142"/>
      <c r="C126" s="143"/>
      <c r="D126" s="140" t="e">
        <f t="shared" si="0"/>
        <v>#DIV/0!</v>
      </c>
      <c r="E126" s="120"/>
      <c r="F126" s="120"/>
      <c r="G126" s="129"/>
    </row>
    <row r="127" spans="1:7" ht="19" x14ac:dyDescent="0.2">
      <c r="A127" s="141"/>
      <c r="B127" s="142"/>
      <c r="C127" s="143"/>
      <c r="D127" s="140" t="e">
        <f t="shared" si="0"/>
        <v>#DIV/0!</v>
      </c>
      <c r="E127" s="120"/>
      <c r="F127" s="120"/>
      <c r="G127" s="128"/>
    </row>
    <row r="128" spans="1:7" ht="19" x14ac:dyDescent="0.2">
      <c r="A128" s="141"/>
      <c r="B128" s="142"/>
      <c r="C128" s="143"/>
      <c r="D128" s="140" t="e">
        <f t="shared" si="0"/>
        <v>#DIV/0!</v>
      </c>
      <c r="E128" s="120"/>
      <c r="F128" s="120"/>
      <c r="G128" s="128"/>
    </row>
    <row r="129" spans="1:7" ht="19" x14ac:dyDescent="0.2">
      <c r="A129" s="141"/>
      <c r="B129" s="142"/>
      <c r="C129" s="143"/>
      <c r="D129" s="140" t="e">
        <f t="shared" si="0"/>
        <v>#DIV/0!</v>
      </c>
      <c r="E129" s="120"/>
      <c r="F129" s="120"/>
      <c r="G129" s="128"/>
    </row>
    <row r="130" spans="1:7" ht="19" x14ac:dyDescent="0.2">
      <c r="A130" s="141"/>
      <c r="B130" s="142"/>
      <c r="C130" s="143"/>
      <c r="D130" s="140" t="e">
        <f t="shared" si="0"/>
        <v>#DIV/0!</v>
      </c>
      <c r="E130" s="120"/>
      <c r="F130" s="120"/>
      <c r="G130" s="128"/>
    </row>
    <row r="131" spans="1:7" ht="19" x14ac:dyDescent="0.2">
      <c r="A131" s="141"/>
      <c r="B131" s="142"/>
      <c r="C131" s="143"/>
      <c r="D131" s="140" t="e">
        <f t="shared" si="0"/>
        <v>#DIV/0!</v>
      </c>
      <c r="E131" s="120"/>
      <c r="F131" s="120"/>
      <c r="G131" s="128"/>
    </row>
    <row r="132" spans="1:7" ht="19" x14ac:dyDescent="0.2">
      <c r="A132" s="118"/>
      <c r="B132" s="128"/>
      <c r="C132" s="128"/>
      <c r="D132" s="128"/>
      <c r="E132" s="128"/>
      <c r="F132" s="128"/>
      <c r="G132" s="128"/>
    </row>
    <row r="133" spans="1:7" ht="20" customHeight="1" x14ac:dyDescent="0.15">
      <c r="A133" s="118"/>
      <c r="B133" s="168" t="s">
        <v>1397</v>
      </c>
      <c r="C133" s="168"/>
      <c r="D133" s="168"/>
      <c r="E133" s="168"/>
      <c r="F133" s="168"/>
      <c r="G133" s="168"/>
    </row>
    <row r="134" spans="1:7" ht="19" x14ac:dyDescent="0.15">
      <c r="A134" s="118"/>
      <c r="B134" s="120"/>
      <c r="C134" s="120"/>
      <c r="D134" s="120"/>
      <c r="E134" s="120"/>
      <c r="F134" s="120"/>
      <c r="G134" s="127"/>
    </row>
    <row r="135" spans="1:7" ht="20" customHeight="1" x14ac:dyDescent="0.15">
      <c r="A135" s="124"/>
      <c r="B135" s="168" t="s">
        <v>1398</v>
      </c>
      <c r="C135" s="168"/>
      <c r="D135" s="168"/>
      <c r="E135" s="168"/>
      <c r="F135" s="120"/>
      <c r="G135" s="127"/>
    </row>
    <row r="136" spans="1:7" ht="19" x14ac:dyDescent="0.15">
      <c r="A136" s="118"/>
      <c r="B136" s="120"/>
      <c r="C136" s="120"/>
      <c r="D136" s="120"/>
      <c r="E136" s="120"/>
      <c r="F136" s="119"/>
      <c r="G136" s="119"/>
    </row>
    <row r="137" spans="1:7" ht="20" customHeight="1" x14ac:dyDescent="0.15">
      <c r="A137" s="122"/>
      <c r="B137" s="169" t="s">
        <v>1258</v>
      </c>
      <c r="C137" s="169"/>
      <c r="D137" s="169"/>
      <c r="E137" s="169"/>
      <c r="F137" s="169"/>
      <c r="G137" s="123" t="s">
        <v>1259</v>
      </c>
    </row>
    <row r="138" spans="1:7" ht="20" customHeight="1" x14ac:dyDescent="0.15">
      <c r="A138" s="124" t="s">
        <v>1399</v>
      </c>
      <c r="B138" s="184" t="s">
        <v>1400</v>
      </c>
      <c r="C138" s="184"/>
      <c r="D138" s="184"/>
      <c r="E138" s="184"/>
      <c r="F138" s="184"/>
      <c r="G138" s="125">
        <f>G139+G142</f>
        <v>0</v>
      </c>
    </row>
    <row r="139" spans="1:7" ht="20" customHeight="1" x14ac:dyDescent="0.15">
      <c r="A139" s="124" t="s">
        <v>1401</v>
      </c>
      <c r="B139" s="166" t="s">
        <v>1402</v>
      </c>
      <c r="C139" s="166"/>
      <c r="D139" s="166"/>
      <c r="E139" s="166"/>
      <c r="F139" s="166"/>
      <c r="G139" s="125">
        <f>G140+G141</f>
        <v>0</v>
      </c>
    </row>
    <row r="140" spans="1:7" ht="20" customHeight="1" x14ac:dyDescent="0.15">
      <c r="A140" s="124" t="s">
        <v>1403</v>
      </c>
      <c r="B140" s="166" t="s">
        <v>1404</v>
      </c>
      <c r="C140" s="166"/>
      <c r="D140" s="166"/>
      <c r="E140" s="166"/>
      <c r="F140" s="166"/>
      <c r="G140" s="126"/>
    </row>
    <row r="141" spans="1:7" ht="20" customHeight="1" x14ac:dyDescent="0.15">
      <c r="A141" s="124" t="s">
        <v>1405</v>
      </c>
      <c r="B141" s="166" t="s">
        <v>1406</v>
      </c>
      <c r="C141" s="166"/>
      <c r="D141" s="166"/>
      <c r="E141" s="166"/>
      <c r="F141" s="166"/>
      <c r="G141" s="126"/>
    </row>
    <row r="142" spans="1:7" ht="20" customHeight="1" x14ac:dyDescent="0.15">
      <c r="A142" s="124" t="s">
        <v>1407</v>
      </c>
      <c r="B142" s="166" t="s">
        <v>1408</v>
      </c>
      <c r="C142" s="166"/>
      <c r="D142" s="166"/>
      <c r="E142" s="166"/>
      <c r="F142" s="166"/>
      <c r="G142" s="126"/>
    </row>
    <row r="143" spans="1:7" ht="19" x14ac:dyDescent="0.15">
      <c r="A143" s="118"/>
      <c r="B143" s="129"/>
      <c r="C143" s="129"/>
      <c r="D143" s="129"/>
      <c r="E143" s="129"/>
      <c r="F143" s="129"/>
      <c r="G143" s="144"/>
    </row>
    <row r="144" spans="1:7" ht="20" customHeight="1" x14ac:dyDescent="0.15">
      <c r="A144" s="118"/>
      <c r="B144" s="167" t="s">
        <v>1409</v>
      </c>
      <c r="C144" s="167"/>
      <c r="D144" s="167"/>
      <c r="E144" s="167"/>
      <c r="F144" s="167"/>
      <c r="G144" s="167"/>
    </row>
    <row r="145" spans="1:7" ht="19" x14ac:dyDescent="0.15">
      <c r="A145" s="118"/>
      <c r="B145" s="120"/>
      <c r="C145" s="120"/>
      <c r="D145" s="120"/>
      <c r="E145" s="120"/>
      <c r="F145" s="120"/>
      <c r="G145" s="127"/>
    </row>
    <row r="146" spans="1:7" ht="19" x14ac:dyDescent="0.15">
      <c r="A146" s="118"/>
      <c r="B146" s="120"/>
      <c r="C146" s="120"/>
      <c r="D146" s="120"/>
      <c r="E146" s="120"/>
      <c r="F146" s="120"/>
      <c r="G146" s="127"/>
    </row>
    <row r="147" spans="1:7" ht="20" customHeight="1" x14ac:dyDescent="0.15">
      <c r="A147" s="124"/>
      <c r="B147" s="168" t="s">
        <v>1410</v>
      </c>
      <c r="C147" s="168"/>
      <c r="D147" s="168"/>
      <c r="E147" s="168"/>
      <c r="F147" s="168"/>
      <c r="G147" s="168"/>
    </row>
    <row r="148" spans="1:7" ht="19" x14ac:dyDescent="0.15">
      <c r="A148" s="118"/>
      <c r="B148" s="120"/>
      <c r="C148" s="120"/>
      <c r="D148" s="120"/>
      <c r="E148" s="120"/>
      <c r="F148" s="119"/>
      <c r="G148" s="119"/>
    </row>
    <row r="149" spans="1:7" ht="20" customHeight="1" x14ac:dyDescent="0.15">
      <c r="A149" s="122"/>
      <c r="B149" s="169" t="s">
        <v>1258</v>
      </c>
      <c r="C149" s="169"/>
      <c r="D149" s="169"/>
      <c r="E149" s="169"/>
      <c r="F149" s="169"/>
      <c r="G149" s="123" t="s">
        <v>1259</v>
      </c>
    </row>
    <row r="150" spans="1:7" ht="20" customHeight="1" x14ac:dyDescent="0.15">
      <c r="A150" s="124" t="s">
        <v>1411</v>
      </c>
      <c r="B150" s="184" t="s">
        <v>1400</v>
      </c>
      <c r="C150" s="184"/>
      <c r="D150" s="184"/>
      <c r="E150" s="184"/>
      <c r="F150" s="184"/>
      <c r="G150" s="125">
        <f>G151+G154</f>
        <v>0</v>
      </c>
    </row>
    <row r="151" spans="1:7" ht="36" customHeight="1" x14ac:dyDescent="0.15">
      <c r="A151" s="124" t="s">
        <v>1412</v>
      </c>
      <c r="B151" s="166" t="s">
        <v>1413</v>
      </c>
      <c r="C151" s="166"/>
      <c r="D151" s="166"/>
      <c r="E151" s="166"/>
      <c r="F151" s="166"/>
      <c r="G151" s="125">
        <f>G152+G153</f>
        <v>0</v>
      </c>
    </row>
    <row r="152" spans="1:7" ht="20" customHeight="1" x14ac:dyDescent="0.15">
      <c r="A152" s="124" t="s">
        <v>1414</v>
      </c>
      <c r="B152" s="166" t="s">
        <v>1415</v>
      </c>
      <c r="C152" s="166"/>
      <c r="D152" s="166"/>
      <c r="E152" s="166"/>
      <c r="F152" s="166"/>
      <c r="G152" s="126"/>
    </row>
    <row r="153" spans="1:7" ht="20" customHeight="1" x14ac:dyDescent="0.15">
      <c r="A153" s="124" t="s">
        <v>1416</v>
      </c>
      <c r="B153" s="166" t="s">
        <v>1417</v>
      </c>
      <c r="C153" s="166"/>
      <c r="D153" s="166"/>
      <c r="E153" s="166"/>
      <c r="F153" s="166"/>
      <c r="G153" s="126"/>
    </row>
    <row r="154" spans="1:7" ht="53.25" customHeight="1" x14ac:dyDescent="0.15">
      <c r="A154" s="124" t="s">
        <v>1418</v>
      </c>
      <c r="B154" s="166" t="s">
        <v>1419</v>
      </c>
      <c r="C154" s="166"/>
      <c r="D154" s="166"/>
      <c r="E154" s="166"/>
      <c r="F154" s="166"/>
      <c r="G154" s="126"/>
    </row>
    <row r="155" spans="1:7" ht="20" customHeight="1" x14ac:dyDescent="0.15">
      <c r="A155" s="124" t="s">
        <v>1420</v>
      </c>
      <c r="B155" s="166" t="s">
        <v>1421</v>
      </c>
      <c r="C155" s="166"/>
      <c r="D155" s="166"/>
      <c r="E155" s="166"/>
      <c r="F155" s="166"/>
      <c r="G155" s="140" t="e">
        <f>1000*(G138/G150)</f>
        <v>#DIV/0!</v>
      </c>
    </row>
    <row r="156" spans="1:7" ht="19" x14ac:dyDescent="0.15">
      <c r="A156" s="118"/>
      <c r="B156" s="120"/>
      <c r="C156" s="120"/>
      <c r="D156" s="120"/>
      <c r="E156" s="120"/>
      <c r="F156" s="120"/>
      <c r="G156" s="127"/>
    </row>
    <row r="157" spans="1:7" ht="19" x14ac:dyDescent="0.15">
      <c r="A157" s="118"/>
      <c r="B157" s="120"/>
      <c r="C157" s="120"/>
      <c r="D157" s="120"/>
      <c r="E157" s="120"/>
      <c r="F157" s="120"/>
      <c r="G157" s="127"/>
    </row>
    <row r="158" spans="1:7" ht="20" customHeight="1" x14ac:dyDescent="0.15">
      <c r="A158" s="124"/>
      <c r="B158" s="168" t="s">
        <v>1422</v>
      </c>
      <c r="C158" s="168"/>
      <c r="D158" s="168"/>
      <c r="E158" s="168"/>
      <c r="F158" s="168"/>
      <c r="G158" s="127"/>
    </row>
    <row r="159" spans="1:7" ht="19" x14ac:dyDescent="0.15">
      <c r="A159" s="118"/>
      <c r="B159" s="120"/>
      <c r="C159" s="120"/>
      <c r="D159" s="120"/>
      <c r="E159" s="120"/>
      <c r="F159" s="119"/>
      <c r="G159" s="119"/>
    </row>
    <row r="160" spans="1:7" ht="20" customHeight="1" x14ac:dyDescent="0.15">
      <c r="A160" s="122"/>
      <c r="B160" s="169" t="s">
        <v>1423</v>
      </c>
      <c r="C160" s="169"/>
      <c r="D160" s="169"/>
      <c r="E160" s="169"/>
      <c r="F160" s="169"/>
      <c r="G160" s="123" t="s">
        <v>1259</v>
      </c>
    </row>
    <row r="161" spans="1:7" ht="20" customHeight="1" x14ac:dyDescent="0.15">
      <c r="A161" s="124" t="s">
        <v>1424</v>
      </c>
      <c r="B161" s="166" t="s">
        <v>1425</v>
      </c>
      <c r="C161" s="166"/>
      <c r="D161" s="166"/>
      <c r="E161" s="166"/>
      <c r="F161" s="166"/>
      <c r="G161" s="126"/>
    </row>
    <row r="162" spans="1:7" ht="20" customHeight="1" x14ac:dyDescent="0.15">
      <c r="A162" s="124" t="s">
        <v>1426</v>
      </c>
      <c r="B162" s="166" t="s">
        <v>1427</v>
      </c>
      <c r="C162" s="166"/>
      <c r="D162" s="166"/>
      <c r="E162" s="166"/>
      <c r="F162" s="166"/>
      <c r="G162" s="126"/>
    </row>
    <row r="163" spans="1:7" ht="20" customHeight="1" x14ac:dyDescent="0.15">
      <c r="A163" s="124" t="s">
        <v>1428</v>
      </c>
      <c r="B163" s="166" t="s">
        <v>1429</v>
      </c>
      <c r="C163" s="166"/>
      <c r="D163" s="166"/>
      <c r="E163" s="166"/>
      <c r="F163" s="166"/>
      <c r="G163" s="126"/>
    </row>
    <row r="164" spans="1:7" ht="20" customHeight="1" x14ac:dyDescent="0.15">
      <c r="A164" s="124" t="s">
        <v>1430</v>
      </c>
      <c r="B164" s="166" t="s">
        <v>1431</v>
      </c>
      <c r="C164" s="166"/>
      <c r="D164" s="166"/>
      <c r="E164" s="166"/>
      <c r="F164" s="166"/>
      <c r="G164" s="126"/>
    </row>
    <row r="165" spans="1:7" ht="19" x14ac:dyDescent="0.15">
      <c r="A165" s="118"/>
      <c r="B165" s="120"/>
      <c r="C165" s="120"/>
      <c r="D165" s="120"/>
      <c r="E165" s="120"/>
      <c r="F165" s="120"/>
      <c r="G165" s="127"/>
    </row>
    <row r="166" spans="1:7" ht="19" x14ac:dyDescent="0.15">
      <c r="A166" s="118"/>
      <c r="B166" s="120"/>
      <c r="C166" s="120"/>
      <c r="D166" s="120"/>
      <c r="E166" s="120"/>
      <c r="F166" s="120"/>
      <c r="G166" s="127"/>
    </row>
    <row r="167" spans="1:7" ht="20" customHeight="1" x14ac:dyDescent="0.15">
      <c r="A167" s="124"/>
      <c r="B167" s="168" t="s">
        <v>1432</v>
      </c>
      <c r="C167" s="168"/>
      <c r="D167" s="168"/>
      <c r="E167" s="168"/>
      <c r="F167" s="168"/>
      <c r="G167" s="168"/>
    </row>
    <row r="168" spans="1:7" ht="19" x14ac:dyDescent="0.15">
      <c r="A168" s="118"/>
      <c r="B168" s="120"/>
      <c r="C168" s="120"/>
      <c r="D168" s="120"/>
      <c r="E168" s="120"/>
      <c r="F168" s="119"/>
      <c r="G168" s="119"/>
    </row>
    <row r="169" spans="1:7" ht="20" customHeight="1" x14ac:dyDescent="0.15">
      <c r="A169" s="122"/>
      <c r="B169" s="169" t="s">
        <v>1258</v>
      </c>
      <c r="C169" s="169"/>
      <c r="D169" s="169"/>
      <c r="E169" s="169"/>
      <c r="F169" s="169"/>
      <c r="G169" s="123" t="s">
        <v>1259</v>
      </c>
    </row>
    <row r="170" spans="1:7" ht="20" customHeight="1" x14ac:dyDescent="0.15">
      <c r="A170" s="124" t="s">
        <v>1433</v>
      </c>
      <c r="B170" s="179" t="s">
        <v>1434</v>
      </c>
      <c r="C170" s="179"/>
      <c r="D170" s="179"/>
      <c r="E170" s="179"/>
      <c r="F170" s="179"/>
      <c r="G170" s="125">
        <f>G171+G174</f>
        <v>0</v>
      </c>
    </row>
    <row r="171" spans="1:7" ht="20" customHeight="1" x14ac:dyDescent="0.15">
      <c r="A171" s="124" t="s">
        <v>1435</v>
      </c>
      <c r="B171" s="184" t="s">
        <v>1436</v>
      </c>
      <c r="C171" s="184"/>
      <c r="D171" s="184"/>
      <c r="E171" s="184"/>
      <c r="F171" s="184"/>
      <c r="G171" s="125">
        <f>G172+G173</f>
        <v>0</v>
      </c>
    </row>
    <row r="172" spans="1:7" ht="20" customHeight="1" x14ac:dyDescent="0.15">
      <c r="A172" s="124" t="s">
        <v>1437</v>
      </c>
      <c r="B172" s="166" t="s">
        <v>1438</v>
      </c>
      <c r="C172" s="166"/>
      <c r="D172" s="166"/>
      <c r="E172" s="166"/>
      <c r="F172" s="166"/>
      <c r="G172" s="126"/>
    </row>
    <row r="173" spans="1:7" ht="20" customHeight="1" x14ac:dyDescent="0.15">
      <c r="A173" s="124" t="s">
        <v>1439</v>
      </c>
      <c r="B173" s="166" t="s">
        <v>1440</v>
      </c>
      <c r="C173" s="166"/>
      <c r="D173" s="166"/>
      <c r="E173" s="166"/>
      <c r="F173" s="166"/>
      <c r="G173" s="126"/>
    </row>
    <row r="174" spans="1:7" ht="20" customHeight="1" x14ac:dyDescent="0.15">
      <c r="A174" s="124" t="s">
        <v>1441</v>
      </c>
      <c r="B174" s="166" t="s">
        <v>1442</v>
      </c>
      <c r="C174" s="166"/>
      <c r="D174" s="166"/>
      <c r="E174" s="166"/>
      <c r="F174" s="166"/>
      <c r="G174" s="126"/>
    </row>
    <row r="175" spans="1:7" ht="19" x14ac:dyDescent="0.15">
      <c r="A175" s="118"/>
      <c r="B175" s="120"/>
      <c r="C175" s="120"/>
      <c r="D175" s="120"/>
      <c r="E175" s="120"/>
      <c r="F175" s="120"/>
      <c r="G175" s="127"/>
    </row>
    <row r="176" spans="1:7" ht="19" x14ac:dyDescent="0.15">
      <c r="A176" s="118"/>
      <c r="B176" s="120"/>
      <c r="C176" s="120"/>
      <c r="D176" s="120"/>
      <c r="E176" s="120"/>
      <c r="F176" s="120"/>
      <c r="G176" s="127"/>
    </row>
    <row r="177" spans="1:7" ht="20" customHeight="1" x14ac:dyDescent="0.15">
      <c r="A177" s="124"/>
      <c r="B177" s="168" t="s">
        <v>1443</v>
      </c>
      <c r="C177" s="168"/>
      <c r="D177" s="168"/>
      <c r="E177" s="168"/>
      <c r="F177" s="168"/>
      <c r="G177" s="168"/>
    </row>
    <row r="178" spans="1:7" ht="19" x14ac:dyDescent="0.15">
      <c r="A178" s="118"/>
      <c r="B178" s="120"/>
      <c r="C178" s="120"/>
      <c r="D178" s="120"/>
      <c r="E178" s="120"/>
      <c r="F178" s="119"/>
      <c r="G178" s="119"/>
    </row>
    <row r="179" spans="1:7" ht="20" customHeight="1" x14ac:dyDescent="0.15">
      <c r="A179" s="122"/>
      <c r="B179" s="169" t="s">
        <v>1258</v>
      </c>
      <c r="C179" s="169"/>
      <c r="D179" s="169"/>
      <c r="E179" s="169"/>
      <c r="F179" s="169"/>
      <c r="G179" s="123" t="s">
        <v>1259</v>
      </c>
    </row>
    <row r="180" spans="1:7" ht="20" customHeight="1" x14ac:dyDescent="0.15">
      <c r="A180" s="124" t="s">
        <v>1444</v>
      </c>
      <c r="B180" s="179" t="s">
        <v>1445</v>
      </c>
      <c r="C180" s="179"/>
      <c r="D180" s="179"/>
      <c r="E180" s="179"/>
      <c r="F180" s="179"/>
      <c r="G180" s="125">
        <f>G181+G184</f>
        <v>0</v>
      </c>
    </row>
    <row r="181" spans="1:7" ht="20" customHeight="1" x14ac:dyDescent="0.15">
      <c r="A181" s="124" t="s">
        <v>1446</v>
      </c>
      <c r="B181" s="184" t="s">
        <v>1447</v>
      </c>
      <c r="C181" s="184"/>
      <c r="D181" s="184"/>
      <c r="E181" s="184"/>
      <c r="F181" s="184"/>
      <c r="G181" s="125">
        <f>G182+G183</f>
        <v>0</v>
      </c>
    </row>
    <row r="182" spans="1:7" ht="20" customHeight="1" x14ac:dyDescent="0.15">
      <c r="A182" s="124" t="s">
        <v>1448</v>
      </c>
      <c r="B182" s="166" t="s">
        <v>1449</v>
      </c>
      <c r="C182" s="166"/>
      <c r="D182" s="166"/>
      <c r="E182" s="166"/>
      <c r="F182" s="166"/>
      <c r="G182" s="126"/>
    </row>
    <row r="183" spans="1:7" ht="20" customHeight="1" x14ac:dyDescent="0.15">
      <c r="A183" s="124" t="s">
        <v>1450</v>
      </c>
      <c r="B183" s="166" t="s">
        <v>1451</v>
      </c>
      <c r="C183" s="166"/>
      <c r="D183" s="166"/>
      <c r="E183" s="166"/>
      <c r="F183" s="166"/>
      <c r="G183" s="126"/>
    </row>
    <row r="184" spans="1:7" ht="33.5" customHeight="1" x14ac:dyDescent="0.15">
      <c r="A184" s="124" t="s">
        <v>1452</v>
      </c>
      <c r="B184" s="166" t="s">
        <v>1453</v>
      </c>
      <c r="C184" s="166"/>
      <c r="D184" s="166"/>
      <c r="E184" s="166"/>
      <c r="F184" s="166"/>
      <c r="G184" s="126"/>
    </row>
    <row r="185" spans="1:7" ht="19" x14ac:dyDescent="0.2">
      <c r="A185" s="118"/>
      <c r="B185" s="128"/>
      <c r="C185" s="128"/>
      <c r="D185" s="128"/>
      <c r="E185" s="128"/>
      <c r="F185" s="128"/>
      <c r="G185" s="128"/>
    </row>
    <row r="186" spans="1:7" ht="19" x14ac:dyDescent="0.2">
      <c r="A186" s="118"/>
      <c r="B186" s="128"/>
      <c r="C186" s="128"/>
      <c r="D186" s="128"/>
      <c r="E186" s="128"/>
      <c r="F186" s="128"/>
      <c r="G186" s="128"/>
    </row>
    <row r="187" spans="1:7" ht="19" x14ac:dyDescent="0.2">
      <c r="A187" s="118"/>
      <c r="B187" s="128"/>
      <c r="C187" s="128"/>
      <c r="D187" s="128"/>
      <c r="E187" s="128"/>
      <c r="F187" s="128"/>
      <c r="G187" s="128"/>
    </row>
    <row r="188" spans="1:7" ht="20" customHeight="1" x14ac:dyDescent="0.15">
      <c r="A188" s="124"/>
      <c r="B188" s="168" t="s">
        <v>1454</v>
      </c>
      <c r="C188" s="168"/>
      <c r="D188" s="168"/>
      <c r="E188" s="168"/>
      <c r="F188" s="168"/>
      <c r="G188" s="127"/>
    </row>
    <row r="189" spans="1:7" ht="19" x14ac:dyDescent="0.15">
      <c r="A189" s="118"/>
      <c r="B189" s="135"/>
      <c r="C189" s="120"/>
      <c r="D189" s="120"/>
      <c r="E189" s="120"/>
      <c r="F189" s="120"/>
      <c r="G189" s="127"/>
    </row>
    <row r="190" spans="1:7" ht="20" customHeight="1" x14ac:dyDescent="0.15">
      <c r="A190" s="122"/>
      <c r="B190" s="179" t="s">
        <v>1258</v>
      </c>
      <c r="C190" s="179"/>
      <c r="D190" s="179"/>
      <c r="E190" s="179"/>
      <c r="F190" s="179"/>
      <c r="G190" s="123" t="s">
        <v>1259</v>
      </c>
    </row>
    <row r="191" spans="1:7" ht="20" customHeight="1" x14ac:dyDescent="0.15">
      <c r="A191" s="124" t="s">
        <v>1455</v>
      </c>
      <c r="B191" s="166" t="s">
        <v>1456</v>
      </c>
      <c r="C191" s="166"/>
      <c r="D191" s="166"/>
      <c r="E191" s="166"/>
      <c r="F191" s="166"/>
      <c r="G191" s="126"/>
    </row>
    <row r="192" spans="1:7" ht="20" customHeight="1" x14ac:dyDescent="0.15">
      <c r="A192" s="124" t="s">
        <v>1457</v>
      </c>
      <c r="B192" s="166" t="s">
        <v>1458</v>
      </c>
      <c r="C192" s="166"/>
      <c r="D192" s="166"/>
      <c r="E192" s="166"/>
      <c r="F192" s="166"/>
      <c r="G192" s="126"/>
    </row>
    <row r="193" spans="1:8" ht="19" x14ac:dyDescent="0.15">
      <c r="A193" s="118"/>
      <c r="B193" s="135"/>
      <c r="C193" s="120"/>
      <c r="D193" s="120"/>
      <c r="E193" s="120"/>
      <c r="F193" s="120"/>
      <c r="G193" s="127"/>
    </row>
    <row r="194" spans="1:8" ht="19" x14ac:dyDescent="0.2">
      <c r="A194" s="118"/>
      <c r="B194" s="128"/>
      <c r="C194" s="128"/>
      <c r="D194" s="128"/>
      <c r="E194" s="128"/>
      <c r="F194" s="128"/>
      <c r="G194" s="128"/>
    </row>
    <row r="195" spans="1:8" ht="20" customHeight="1" x14ac:dyDescent="0.15">
      <c r="A195" s="124" t="s">
        <v>1459</v>
      </c>
      <c r="B195" s="168" t="s">
        <v>1460</v>
      </c>
      <c r="C195" s="168"/>
      <c r="D195" s="168"/>
      <c r="E195" s="168"/>
      <c r="F195" s="168"/>
      <c r="G195" s="168"/>
      <c r="H195" s="168"/>
    </row>
    <row r="196" spans="1:8" ht="19" x14ac:dyDescent="0.15">
      <c r="A196" s="118"/>
      <c r="B196" s="135"/>
      <c r="C196" s="120"/>
      <c r="D196" s="120"/>
      <c r="E196" s="120"/>
      <c r="F196" s="120"/>
      <c r="G196" s="120"/>
    </row>
    <row r="197" spans="1:8" ht="20" customHeight="1" x14ac:dyDescent="0.15">
      <c r="A197" s="122"/>
      <c r="B197" s="183" t="s">
        <v>1461</v>
      </c>
      <c r="C197" s="183"/>
      <c r="D197" s="183" t="s">
        <v>1462</v>
      </c>
      <c r="E197" s="183"/>
      <c r="F197" s="183" t="s">
        <v>1463</v>
      </c>
      <c r="G197" s="183"/>
    </row>
    <row r="198" spans="1:8" ht="20" customHeight="1" x14ac:dyDescent="0.15">
      <c r="A198" s="145"/>
      <c r="B198" s="175"/>
      <c r="C198" s="175"/>
      <c r="D198" s="176"/>
      <c r="E198" s="176"/>
      <c r="F198" s="175"/>
      <c r="G198" s="175"/>
    </row>
    <row r="199" spans="1:8" ht="20" customHeight="1" x14ac:dyDescent="0.15">
      <c r="A199" s="124"/>
      <c r="B199" s="175"/>
      <c r="C199" s="175"/>
      <c r="D199" s="176"/>
      <c r="E199" s="176"/>
      <c r="F199" s="175"/>
      <c r="G199" s="175"/>
    </row>
    <row r="200" spans="1:8" ht="20" customHeight="1" x14ac:dyDescent="0.15">
      <c r="A200" s="122"/>
      <c r="B200" s="175"/>
      <c r="C200" s="175"/>
      <c r="D200" s="176"/>
      <c r="E200" s="176"/>
      <c r="F200" s="175"/>
      <c r="G200" s="175"/>
    </row>
    <row r="201" spans="1:8" ht="20" customHeight="1" x14ac:dyDescent="0.15">
      <c r="A201" s="145"/>
      <c r="B201" s="175"/>
      <c r="C201" s="175"/>
      <c r="D201" s="176"/>
      <c r="E201" s="176"/>
      <c r="F201" s="175"/>
      <c r="G201" s="175"/>
    </row>
    <row r="202" spans="1:8" ht="20" customHeight="1" x14ac:dyDescent="0.15">
      <c r="A202" s="145"/>
      <c r="B202" s="182"/>
      <c r="C202" s="182"/>
      <c r="D202" s="126"/>
      <c r="E202" s="126"/>
      <c r="F202" s="182"/>
      <c r="G202" s="182"/>
    </row>
    <row r="203" spans="1:8" ht="20" customHeight="1" x14ac:dyDescent="0.15">
      <c r="A203" s="124"/>
      <c r="B203" s="175"/>
      <c r="C203" s="175"/>
      <c r="D203" s="176"/>
      <c r="E203" s="176"/>
      <c r="F203" s="175"/>
      <c r="G203" s="175"/>
    </row>
    <row r="204" spans="1:8" ht="19" x14ac:dyDescent="0.2">
      <c r="A204" s="118"/>
      <c r="B204" s="128"/>
      <c r="C204" s="128"/>
      <c r="D204" s="128"/>
      <c r="E204" s="128"/>
      <c r="F204" s="128"/>
      <c r="G204" s="128"/>
    </row>
    <row r="205" spans="1:8" ht="19" x14ac:dyDescent="0.2">
      <c r="A205" s="118"/>
      <c r="B205" s="128"/>
      <c r="C205" s="128"/>
      <c r="D205" s="128"/>
      <c r="E205" s="128"/>
      <c r="F205" s="128"/>
      <c r="G205" s="128"/>
    </row>
    <row r="206" spans="1:8" ht="20" customHeight="1" x14ac:dyDescent="0.15">
      <c r="A206" s="124"/>
      <c r="B206" s="168" t="s">
        <v>1464</v>
      </c>
      <c r="C206" s="168"/>
      <c r="D206" s="168"/>
      <c r="E206" s="168"/>
      <c r="F206" s="168"/>
      <c r="G206" s="127"/>
    </row>
    <row r="207" spans="1:8" ht="19" x14ac:dyDescent="0.15">
      <c r="A207" s="118"/>
      <c r="B207" s="135"/>
      <c r="C207" s="120"/>
      <c r="D207" s="120"/>
      <c r="E207" s="120"/>
      <c r="F207" s="120"/>
      <c r="G207" s="127"/>
    </row>
    <row r="208" spans="1:8" ht="19" x14ac:dyDescent="0.15">
      <c r="A208" s="122"/>
      <c r="B208" s="169"/>
      <c r="C208" s="169"/>
      <c r="D208" s="169"/>
      <c r="E208" s="169"/>
      <c r="F208" s="169"/>
      <c r="G208" s="123" t="s">
        <v>1259</v>
      </c>
    </row>
    <row r="209" spans="1:7" ht="20" customHeight="1" x14ac:dyDescent="0.15">
      <c r="A209" s="124" t="s">
        <v>1465</v>
      </c>
      <c r="B209" s="166" t="s">
        <v>1466</v>
      </c>
      <c r="C209" s="166"/>
      <c r="D209" s="166"/>
      <c r="E209" s="166"/>
      <c r="F209" s="166"/>
      <c r="G209" s="126"/>
    </row>
    <row r="210" spans="1:7" ht="20" customHeight="1" x14ac:dyDescent="0.15">
      <c r="A210" s="124" t="s">
        <v>1467</v>
      </c>
      <c r="B210" s="166" t="s">
        <v>1468</v>
      </c>
      <c r="C210" s="166"/>
      <c r="D210" s="166"/>
      <c r="E210" s="166"/>
      <c r="F210" s="166"/>
      <c r="G210" s="126"/>
    </row>
    <row r="211" spans="1:7" ht="20" customHeight="1" x14ac:dyDescent="0.15">
      <c r="A211" s="124" t="s">
        <v>1469</v>
      </c>
      <c r="B211" s="173" t="s">
        <v>1470</v>
      </c>
      <c r="C211" s="173"/>
      <c r="D211" s="173"/>
      <c r="E211" s="173"/>
      <c r="F211" s="173"/>
      <c r="G211" s="126"/>
    </row>
    <row r="212" spans="1:7" ht="20" customHeight="1" x14ac:dyDescent="0.15">
      <c r="A212" s="124" t="s">
        <v>1471</v>
      </c>
      <c r="B212" s="173" t="s">
        <v>1472</v>
      </c>
      <c r="C212" s="173"/>
      <c r="D212" s="173"/>
      <c r="E212" s="173"/>
      <c r="F212" s="173"/>
      <c r="G212" s="126"/>
    </row>
    <row r="213" spans="1:7" ht="19" x14ac:dyDescent="0.2">
      <c r="A213" s="118"/>
      <c r="B213" s="128"/>
      <c r="C213" s="128"/>
      <c r="D213" s="128"/>
      <c r="E213" s="128"/>
      <c r="F213" s="128"/>
      <c r="G213" s="128"/>
    </row>
    <row r="214" spans="1:7" ht="19" x14ac:dyDescent="0.2">
      <c r="A214" s="118"/>
      <c r="B214" s="128"/>
      <c r="C214" s="128"/>
      <c r="D214" s="128"/>
      <c r="E214" s="128"/>
      <c r="F214" s="128"/>
      <c r="G214" s="128"/>
    </row>
    <row r="215" spans="1:7" ht="20" customHeight="1" x14ac:dyDescent="0.15">
      <c r="A215" s="124"/>
      <c r="B215" s="168" t="s">
        <v>1473</v>
      </c>
      <c r="C215" s="168"/>
      <c r="D215" s="168"/>
      <c r="E215" s="168"/>
      <c r="F215" s="120"/>
      <c r="G215" s="127"/>
    </row>
    <row r="216" spans="1:7" ht="19" x14ac:dyDescent="0.15">
      <c r="A216" s="118"/>
      <c r="B216" s="135"/>
      <c r="C216" s="120"/>
      <c r="D216" s="120"/>
      <c r="E216" s="120"/>
      <c r="F216" s="120"/>
      <c r="G216" s="127"/>
    </row>
    <row r="217" spans="1:7" ht="20" customHeight="1" x14ac:dyDescent="0.15">
      <c r="A217" s="122"/>
      <c r="B217" s="169" t="s">
        <v>1258</v>
      </c>
      <c r="C217" s="169"/>
      <c r="D217" s="169"/>
      <c r="E217" s="169"/>
      <c r="F217" s="169"/>
      <c r="G217" s="123" t="s">
        <v>1259</v>
      </c>
    </row>
    <row r="218" spans="1:7" ht="20" customHeight="1" x14ac:dyDescent="0.15">
      <c r="A218" s="124" t="s">
        <v>1474</v>
      </c>
      <c r="B218" s="166" t="s">
        <v>1475</v>
      </c>
      <c r="C218" s="166"/>
      <c r="D218" s="166"/>
      <c r="E218" s="166"/>
      <c r="F218" s="166"/>
      <c r="G218" s="126"/>
    </row>
    <row r="219" spans="1:7" ht="20" customHeight="1" x14ac:dyDescent="0.15">
      <c r="A219" s="124" t="s">
        <v>1476</v>
      </c>
      <c r="B219" s="166" t="s">
        <v>1477</v>
      </c>
      <c r="C219" s="166"/>
      <c r="D219" s="166"/>
      <c r="E219" s="166"/>
      <c r="F219" s="166"/>
      <c r="G219" s="126"/>
    </row>
    <row r="220" spans="1:7" ht="20" customHeight="1" x14ac:dyDescent="0.15">
      <c r="A220" s="124" t="s">
        <v>1478</v>
      </c>
      <c r="B220" s="166" t="s">
        <v>1479</v>
      </c>
      <c r="C220" s="166"/>
      <c r="D220" s="166"/>
      <c r="E220" s="166"/>
      <c r="F220" s="166"/>
      <c r="G220" s="126"/>
    </row>
    <row r="221" spans="1:7" ht="20" customHeight="1" x14ac:dyDescent="0.15">
      <c r="A221" s="124" t="s">
        <v>1480</v>
      </c>
      <c r="B221" s="166" t="s">
        <v>1481</v>
      </c>
      <c r="C221" s="166"/>
      <c r="D221" s="166"/>
      <c r="E221" s="166"/>
      <c r="F221" s="166"/>
      <c r="G221" s="126"/>
    </row>
    <row r="222" spans="1:7" ht="20" customHeight="1" x14ac:dyDescent="0.15">
      <c r="A222" s="124" t="s">
        <v>1482</v>
      </c>
      <c r="B222" s="166" t="s">
        <v>1483</v>
      </c>
      <c r="C222" s="166"/>
      <c r="D222" s="166"/>
      <c r="E222" s="166"/>
      <c r="F222" s="166"/>
      <c r="G222" s="126"/>
    </row>
    <row r="223" spans="1:7" ht="20" customHeight="1" x14ac:dyDescent="0.15">
      <c r="A223" s="124" t="s">
        <v>1484</v>
      </c>
      <c r="B223" s="166" t="s">
        <v>1485</v>
      </c>
      <c r="C223" s="166"/>
      <c r="D223" s="166"/>
      <c r="E223" s="166"/>
      <c r="F223" s="166"/>
      <c r="G223" s="126"/>
    </row>
    <row r="224" spans="1:7" ht="20" customHeight="1" x14ac:dyDescent="0.15">
      <c r="A224" s="124" t="s">
        <v>1486</v>
      </c>
      <c r="B224" s="166" t="s">
        <v>1487</v>
      </c>
      <c r="C224" s="166"/>
      <c r="D224" s="166"/>
      <c r="E224" s="166"/>
      <c r="F224" s="166"/>
      <c r="G224" s="126"/>
    </row>
    <row r="225" spans="1:7" ht="20" customHeight="1" x14ac:dyDescent="0.15">
      <c r="A225" s="124" t="s">
        <v>1488</v>
      </c>
      <c r="B225" s="166" t="s">
        <v>1489</v>
      </c>
      <c r="C225" s="166"/>
      <c r="D225" s="166"/>
      <c r="E225" s="166"/>
      <c r="F225" s="166"/>
      <c r="G225" s="126"/>
    </row>
    <row r="226" spans="1:7" ht="20" customHeight="1" x14ac:dyDescent="0.15">
      <c r="A226" s="124" t="s">
        <v>1490</v>
      </c>
      <c r="B226" s="166" t="s">
        <v>1491</v>
      </c>
      <c r="C226" s="166"/>
      <c r="D226" s="166"/>
      <c r="E226" s="166"/>
      <c r="F226" s="166"/>
      <c r="G226" s="126"/>
    </row>
    <row r="227" spans="1:7" ht="20" customHeight="1" x14ac:dyDescent="0.15">
      <c r="A227" s="124" t="s">
        <v>1492</v>
      </c>
      <c r="B227" s="166" t="s">
        <v>1493</v>
      </c>
      <c r="C227" s="166"/>
      <c r="D227" s="166"/>
      <c r="E227" s="166"/>
      <c r="F227" s="166"/>
      <c r="G227" s="126"/>
    </row>
    <row r="228" spans="1:7" ht="19" x14ac:dyDescent="0.15">
      <c r="A228" s="118"/>
      <c r="B228" s="129"/>
      <c r="C228" s="129"/>
      <c r="D228" s="129"/>
      <c r="E228" s="129"/>
      <c r="F228" s="129"/>
      <c r="G228" s="144"/>
    </row>
    <row r="229" spans="1:7" ht="20" customHeight="1" x14ac:dyDescent="0.15">
      <c r="A229" s="118"/>
      <c r="B229" s="167" t="s">
        <v>1494</v>
      </c>
      <c r="C229" s="167"/>
      <c r="D229" s="167"/>
      <c r="E229" s="167"/>
      <c r="F229" s="167"/>
      <c r="G229" s="167"/>
    </row>
    <row r="230" spans="1:7" ht="19" x14ac:dyDescent="0.15">
      <c r="A230" s="118"/>
      <c r="B230" s="120"/>
      <c r="C230" s="120"/>
      <c r="D230" s="120"/>
      <c r="E230" s="120"/>
      <c r="F230" s="120"/>
      <c r="G230" s="127"/>
    </row>
    <row r="231" spans="1:7" ht="20" customHeight="1" x14ac:dyDescent="0.15">
      <c r="A231" s="118"/>
      <c r="B231" s="181" t="s">
        <v>1495</v>
      </c>
      <c r="C231" s="181"/>
      <c r="D231" s="181"/>
      <c r="E231" s="181"/>
      <c r="F231" s="181"/>
      <c r="G231" s="181"/>
    </row>
    <row r="232" spans="1:7" ht="19" x14ac:dyDescent="0.15">
      <c r="A232" s="118"/>
      <c r="B232" s="120"/>
      <c r="C232" s="120"/>
      <c r="D232" s="120"/>
      <c r="E232" s="120"/>
      <c r="F232" s="120"/>
      <c r="G232" s="127"/>
    </row>
    <row r="233" spans="1:7" ht="20" customHeight="1" x14ac:dyDescent="0.15">
      <c r="A233" s="118"/>
      <c r="B233" s="181" t="s">
        <v>1496</v>
      </c>
      <c r="C233" s="181"/>
      <c r="D233" s="181"/>
      <c r="E233" s="181"/>
      <c r="F233" s="181"/>
      <c r="G233" s="181"/>
    </row>
    <row r="234" spans="1:7" ht="19" x14ac:dyDescent="0.15">
      <c r="A234" s="118"/>
      <c r="B234" s="120"/>
      <c r="C234" s="120"/>
      <c r="D234" s="120"/>
      <c r="E234" s="120"/>
      <c r="F234" s="120"/>
      <c r="G234" s="120"/>
    </row>
    <row r="235" spans="1:7" ht="20" customHeight="1" x14ac:dyDescent="0.15">
      <c r="A235" s="118"/>
      <c r="B235" s="181" t="s">
        <v>1497</v>
      </c>
      <c r="C235" s="181"/>
      <c r="D235" s="181"/>
      <c r="E235" s="181"/>
      <c r="F235" s="181"/>
      <c r="G235" s="181"/>
    </row>
    <row r="236" spans="1:7" ht="19" x14ac:dyDescent="0.15">
      <c r="A236" s="118"/>
      <c r="B236" s="120"/>
      <c r="C236" s="120"/>
      <c r="D236" s="120"/>
      <c r="E236" s="120"/>
      <c r="F236" s="120"/>
      <c r="G236" s="120"/>
    </row>
    <row r="237" spans="1:7" ht="35.75" customHeight="1" x14ac:dyDescent="0.15">
      <c r="A237" s="118"/>
      <c r="B237" s="181" t="s">
        <v>1498</v>
      </c>
      <c r="C237" s="181"/>
      <c r="D237" s="181"/>
      <c r="E237" s="181"/>
      <c r="F237" s="181"/>
      <c r="G237" s="181"/>
    </row>
    <row r="238" spans="1:7" ht="19" x14ac:dyDescent="0.15">
      <c r="A238" s="118"/>
      <c r="B238" s="120"/>
      <c r="C238" s="120"/>
      <c r="D238" s="120"/>
      <c r="E238" s="120"/>
      <c r="F238" s="120"/>
      <c r="G238" s="120"/>
    </row>
    <row r="239" spans="1:7" ht="20" customHeight="1" x14ac:dyDescent="0.15">
      <c r="A239" s="118"/>
      <c r="B239" s="181" t="s">
        <v>1499</v>
      </c>
      <c r="C239" s="181"/>
      <c r="D239" s="181"/>
      <c r="E239" s="181"/>
      <c r="F239" s="181"/>
      <c r="G239" s="181"/>
    </row>
    <row r="240" spans="1:7" ht="19" x14ac:dyDescent="0.15">
      <c r="A240" s="118"/>
      <c r="B240" s="120"/>
      <c r="C240" s="120"/>
      <c r="D240" s="120"/>
      <c r="E240" s="120"/>
      <c r="F240" s="120"/>
      <c r="G240" s="120"/>
    </row>
    <row r="241" spans="1:7" ht="20" customHeight="1" x14ac:dyDescent="0.15">
      <c r="A241" s="118"/>
      <c r="B241" s="181" t="s">
        <v>1500</v>
      </c>
      <c r="C241" s="181"/>
      <c r="D241" s="181"/>
      <c r="E241" s="181"/>
      <c r="F241" s="181"/>
      <c r="G241" s="181"/>
    </row>
    <row r="242" spans="1:7" ht="19" x14ac:dyDescent="0.2">
      <c r="A242" s="118"/>
      <c r="B242" s="128"/>
      <c r="C242" s="128"/>
      <c r="D242" s="128"/>
      <c r="E242" s="128"/>
      <c r="F242" s="128"/>
      <c r="G242" s="128"/>
    </row>
    <row r="243" spans="1:7" ht="19" x14ac:dyDescent="0.2">
      <c r="A243" s="118"/>
      <c r="B243" s="128"/>
      <c r="C243" s="128"/>
      <c r="D243" s="128"/>
      <c r="E243" s="128"/>
      <c r="F243" s="128"/>
      <c r="G243" s="128"/>
    </row>
    <row r="244" spans="1:7" ht="19" x14ac:dyDescent="0.2">
      <c r="A244" s="118"/>
      <c r="B244" s="128"/>
      <c r="C244" s="128"/>
      <c r="D244" s="128"/>
      <c r="E244" s="128"/>
      <c r="F244" s="128"/>
      <c r="G244" s="128"/>
    </row>
    <row r="245" spans="1:7" ht="20" customHeight="1" x14ac:dyDescent="0.15">
      <c r="A245" s="118"/>
      <c r="B245" s="170" t="s">
        <v>1501</v>
      </c>
      <c r="C245" s="170"/>
      <c r="D245" s="170"/>
      <c r="E245" s="170"/>
      <c r="F245" s="170"/>
      <c r="G245" s="170"/>
    </row>
    <row r="246" spans="1:7" ht="19" x14ac:dyDescent="0.15">
      <c r="A246" s="118"/>
      <c r="B246" s="120"/>
      <c r="C246" s="120"/>
      <c r="D246" s="120"/>
      <c r="E246" s="120"/>
      <c r="F246" s="120"/>
      <c r="G246" s="120"/>
    </row>
    <row r="247" spans="1:7" ht="20" customHeight="1" x14ac:dyDescent="0.15">
      <c r="A247" s="146" t="s">
        <v>1502</v>
      </c>
      <c r="B247" s="170" t="s">
        <v>1503</v>
      </c>
      <c r="C247" s="170"/>
      <c r="D247" s="170"/>
      <c r="E247" s="170"/>
      <c r="F247" s="170"/>
      <c r="G247" s="120"/>
    </row>
    <row r="248" spans="1:7" ht="19" x14ac:dyDescent="0.15">
      <c r="A248" s="118"/>
      <c r="B248" s="147"/>
      <c r="C248" s="120"/>
      <c r="D248" s="120"/>
      <c r="E248" s="120"/>
      <c r="F248" s="120"/>
      <c r="G248" s="120"/>
    </row>
    <row r="249" spans="1:7" ht="20" customHeight="1" x14ac:dyDescent="0.15">
      <c r="A249" s="122"/>
      <c r="B249" s="179" t="s">
        <v>1504</v>
      </c>
      <c r="C249" s="179"/>
      <c r="D249" s="179"/>
      <c r="E249" s="179"/>
      <c r="F249" s="179"/>
      <c r="G249" s="123" t="s">
        <v>1259</v>
      </c>
    </row>
    <row r="250" spans="1:7" ht="20" customHeight="1" x14ac:dyDescent="0.15">
      <c r="A250" s="124" t="s">
        <v>1505</v>
      </c>
      <c r="B250" s="166" t="s">
        <v>1506</v>
      </c>
      <c r="C250" s="166"/>
      <c r="D250" s="166"/>
      <c r="E250" s="166"/>
      <c r="F250" s="166"/>
      <c r="G250" s="126"/>
    </row>
    <row r="251" spans="1:7" ht="20" customHeight="1" x14ac:dyDescent="0.15">
      <c r="A251" s="124" t="s">
        <v>1507</v>
      </c>
      <c r="B251" s="180" t="s">
        <v>1508</v>
      </c>
      <c r="C251" s="180"/>
      <c r="D251" s="180"/>
      <c r="E251" s="180"/>
      <c r="F251" s="180"/>
      <c r="G251" s="126"/>
    </row>
    <row r="252" spans="1:7" ht="20" customHeight="1" x14ac:dyDescent="0.15">
      <c r="A252" s="124" t="s">
        <v>1509</v>
      </c>
      <c r="B252" s="166" t="s">
        <v>1510</v>
      </c>
      <c r="C252" s="166"/>
      <c r="D252" s="166"/>
      <c r="E252" s="166"/>
      <c r="F252" s="166"/>
      <c r="G252" s="126"/>
    </row>
    <row r="253" spans="1:7" ht="20" customHeight="1" x14ac:dyDescent="0.15">
      <c r="A253" s="124" t="s">
        <v>1511</v>
      </c>
      <c r="B253" s="166" t="s">
        <v>1512</v>
      </c>
      <c r="C253" s="166"/>
      <c r="D253" s="166"/>
      <c r="E253" s="166"/>
      <c r="F253" s="166"/>
      <c r="G253" s="126"/>
    </row>
    <row r="254" spans="1:7" ht="19" x14ac:dyDescent="0.15">
      <c r="A254" s="118"/>
      <c r="B254" s="148"/>
      <c r="C254" s="120"/>
      <c r="D254" s="120"/>
      <c r="E254" s="120"/>
      <c r="F254" s="120"/>
      <c r="G254" s="120"/>
    </row>
    <row r="255" spans="1:7" ht="20" customHeight="1" x14ac:dyDescent="0.15">
      <c r="A255" s="124"/>
      <c r="B255" s="168" t="s">
        <v>1513</v>
      </c>
      <c r="C255" s="168"/>
      <c r="D255" s="168"/>
      <c r="E255" s="168"/>
      <c r="F255" s="168"/>
      <c r="G255" s="120"/>
    </row>
    <row r="256" spans="1:7" ht="19" x14ac:dyDescent="0.15">
      <c r="A256" s="118"/>
      <c r="B256" s="147"/>
      <c r="C256" s="120"/>
      <c r="D256" s="120"/>
      <c r="E256" s="120"/>
      <c r="F256" s="149"/>
      <c r="G256" s="120"/>
    </row>
    <row r="257" spans="1:7" ht="20" customHeight="1" x14ac:dyDescent="0.15">
      <c r="A257" s="122"/>
      <c r="B257" s="169" t="s">
        <v>1258</v>
      </c>
      <c r="C257" s="169"/>
      <c r="D257" s="169"/>
      <c r="E257" s="169"/>
      <c r="F257" s="169"/>
      <c r="G257" s="123" t="s">
        <v>1259</v>
      </c>
    </row>
    <row r="258" spans="1:7" ht="20" customHeight="1" x14ac:dyDescent="0.15">
      <c r="A258" s="124" t="s">
        <v>1514</v>
      </c>
      <c r="B258" s="179" t="s">
        <v>1515</v>
      </c>
      <c r="C258" s="179"/>
      <c r="D258" s="179"/>
      <c r="E258" s="179"/>
      <c r="F258" s="179"/>
      <c r="G258" s="123">
        <f>SUM(G259:G263)</f>
        <v>0</v>
      </c>
    </row>
    <row r="259" spans="1:7" ht="20" customHeight="1" x14ac:dyDescent="0.15">
      <c r="A259" s="124" t="s">
        <v>1516</v>
      </c>
      <c r="B259" s="180" t="s">
        <v>1517</v>
      </c>
      <c r="C259" s="180"/>
      <c r="D259" s="180"/>
      <c r="E259" s="180"/>
      <c r="F259" s="180"/>
      <c r="G259" s="126"/>
    </row>
    <row r="260" spans="1:7" ht="20" customHeight="1" x14ac:dyDescent="0.15">
      <c r="A260" s="124" t="s">
        <v>1518</v>
      </c>
      <c r="B260" s="180" t="s">
        <v>1519</v>
      </c>
      <c r="C260" s="180"/>
      <c r="D260" s="180"/>
      <c r="E260" s="180"/>
      <c r="F260" s="180"/>
      <c r="G260" s="126"/>
    </row>
    <row r="261" spans="1:7" ht="20" customHeight="1" x14ac:dyDescent="0.15">
      <c r="A261" s="124" t="s">
        <v>1520</v>
      </c>
      <c r="B261" s="180" t="s">
        <v>1521</v>
      </c>
      <c r="C261" s="180"/>
      <c r="D261" s="180"/>
      <c r="E261" s="180"/>
      <c r="F261" s="180"/>
      <c r="G261" s="126"/>
    </row>
    <row r="262" spans="1:7" ht="20" customHeight="1" x14ac:dyDescent="0.15">
      <c r="A262" s="124" t="s">
        <v>1522</v>
      </c>
      <c r="B262" s="180" t="s">
        <v>1523</v>
      </c>
      <c r="C262" s="180"/>
      <c r="D262" s="180"/>
      <c r="E262" s="180"/>
      <c r="F262" s="180"/>
      <c r="G262" s="126"/>
    </row>
    <row r="263" spans="1:7" ht="20" customHeight="1" x14ac:dyDescent="0.15">
      <c r="A263" s="124" t="s">
        <v>1524</v>
      </c>
      <c r="B263" s="180" t="s">
        <v>1525</v>
      </c>
      <c r="C263" s="180"/>
      <c r="D263" s="180"/>
      <c r="E263" s="180"/>
      <c r="F263" s="180"/>
      <c r="G263" s="126"/>
    </row>
    <row r="264" spans="1:7" ht="20" customHeight="1" x14ac:dyDescent="0.15">
      <c r="A264" s="124" t="s">
        <v>1526</v>
      </c>
      <c r="B264" s="179" t="s">
        <v>1527</v>
      </c>
      <c r="C264" s="179"/>
      <c r="D264" s="179"/>
      <c r="E264" s="179"/>
      <c r="F264" s="179"/>
      <c r="G264" s="125">
        <f>SUM(G265:G269)</f>
        <v>0</v>
      </c>
    </row>
    <row r="265" spans="1:7" ht="20" customHeight="1" x14ac:dyDescent="0.15">
      <c r="A265" s="124" t="s">
        <v>1528</v>
      </c>
      <c r="B265" s="180" t="s">
        <v>1517</v>
      </c>
      <c r="C265" s="180"/>
      <c r="D265" s="180"/>
      <c r="E265" s="180"/>
      <c r="F265" s="180"/>
      <c r="G265" s="126"/>
    </row>
    <row r="266" spans="1:7" ht="20" customHeight="1" x14ac:dyDescent="0.15">
      <c r="A266" s="124" t="s">
        <v>1529</v>
      </c>
      <c r="B266" s="180" t="s">
        <v>1519</v>
      </c>
      <c r="C266" s="180"/>
      <c r="D266" s="180"/>
      <c r="E266" s="180"/>
      <c r="F266" s="180"/>
      <c r="G266" s="126"/>
    </row>
    <row r="267" spans="1:7" ht="20" customHeight="1" x14ac:dyDescent="0.15">
      <c r="A267" s="124" t="s">
        <v>1530</v>
      </c>
      <c r="B267" s="180" t="s">
        <v>1521</v>
      </c>
      <c r="C267" s="180"/>
      <c r="D267" s="180"/>
      <c r="E267" s="180"/>
      <c r="F267" s="180"/>
      <c r="G267" s="126"/>
    </row>
    <row r="268" spans="1:7" ht="20" customHeight="1" x14ac:dyDescent="0.15">
      <c r="A268" s="150" t="s">
        <v>1531</v>
      </c>
      <c r="B268" s="180" t="s">
        <v>1523</v>
      </c>
      <c r="C268" s="180"/>
      <c r="D268" s="180"/>
      <c r="E268" s="180"/>
      <c r="F268" s="180"/>
      <c r="G268" s="126"/>
    </row>
    <row r="269" spans="1:7" ht="20" customHeight="1" x14ac:dyDescent="0.15">
      <c r="A269" s="124" t="s">
        <v>1532</v>
      </c>
      <c r="B269" s="180" t="s">
        <v>1525</v>
      </c>
      <c r="C269" s="180"/>
      <c r="D269" s="180"/>
      <c r="E269" s="180"/>
      <c r="F269" s="180"/>
      <c r="G269" s="126"/>
    </row>
    <row r="270" spans="1:7" ht="20" customHeight="1" x14ac:dyDescent="0.15">
      <c r="A270" s="124" t="s">
        <v>1533</v>
      </c>
      <c r="B270" s="179" t="s">
        <v>1534</v>
      </c>
      <c r="C270" s="179"/>
      <c r="D270" s="179"/>
      <c r="E270" s="179"/>
      <c r="F270" s="179"/>
      <c r="G270" s="125">
        <f>G258-G264</f>
        <v>0</v>
      </c>
    </row>
    <row r="271" spans="1:7" ht="19" x14ac:dyDescent="0.15">
      <c r="A271" s="118"/>
      <c r="B271" s="151"/>
      <c r="C271" s="120"/>
      <c r="D271" s="120"/>
      <c r="E271" s="120"/>
      <c r="F271" s="129"/>
      <c r="G271" s="129"/>
    </row>
    <row r="272" spans="1:7" ht="19" x14ac:dyDescent="0.15">
      <c r="A272" s="118"/>
      <c r="B272" s="147"/>
      <c r="C272" s="120"/>
      <c r="D272" s="120"/>
      <c r="E272" s="120"/>
      <c r="F272" s="120"/>
      <c r="G272" s="120"/>
    </row>
    <row r="273" spans="1:7" ht="20" customHeight="1" x14ac:dyDescent="0.15">
      <c r="A273" s="146"/>
      <c r="B273" s="168" t="s">
        <v>1535</v>
      </c>
      <c r="C273" s="168"/>
      <c r="D273" s="168"/>
      <c r="E273" s="120"/>
      <c r="F273" s="120"/>
      <c r="G273" s="120"/>
    </row>
    <row r="274" spans="1:7" ht="19" x14ac:dyDescent="0.15">
      <c r="A274" s="122"/>
      <c r="B274" s="121"/>
      <c r="C274" s="121"/>
      <c r="D274" s="121"/>
      <c r="E274" s="120"/>
      <c r="F274" s="120"/>
      <c r="G274" s="120"/>
    </row>
    <row r="275" spans="1:7" ht="20" customHeight="1" x14ac:dyDescent="0.15">
      <c r="A275" s="122"/>
      <c r="B275" s="179" t="s">
        <v>1504</v>
      </c>
      <c r="C275" s="179"/>
      <c r="D275" s="179"/>
      <c r="E275" s="179"/>
      <c r="F275" s="179"/>
      <c r="G275" s="123" t="s">
        <v>1259</v>
      </c>
    </row>
    <row r="276" spans="1:7" ht="20" customHeight="1" x14ac:dyDescent="0.15">
      <c r="A276" s="150" t="s">
        <v>1536</v>
      </c>
      <c r="B276" s="166" t="s">
        <v>1537</v>
      </c>
      <c r="C276" s="166"/>
      <c r="D276" s="166"/>
      <c r="E276" s="166"/>
      <c r="F276" s="166"/>
      <c r="G276" s="152"/>
    </row>
    <row r="277" spans="1:7" ht="20" customHeight="1" x14ac:dyDescent="0.15">
      <c r="A277" s="150" t="s">
        <v>1538</v>
      </c>
      <c r="B277" s="166" t="s">
        <v>1539</v>
      </c>
      <c r="C277" s="166"/>
      <c r="D277" s="166"/>
      <c r="E277" s="166"/>
      <c r="F277" s="166"/>
      <c r="G277" s="152">
        <v>456546545</v>
      </c>
    </row>
    <row r="278" spans="1:7" ht="19" x14ac:dyDescent="0.15">
      <c r="A278" s="150"/>
      <c r="B278" s="129"/>
      <c r="C278" s="129"/>
      <c r="D278" s="129"/>
      <c r="E278" s="129"/>
      <c r="F278" s="120"/>
      <c r="G278" s="120"/>
    </row>
    <row r="279" spans="1:7" ht="20" customHeight="1" x14ac:dyDescent="0.15">
      <c r="A279" s="124"/>
      <c r="B279" s="168" t="s">
        <v>1540</v>
      </c>
      <c r="C279" s="168"/>
      <c r="D279" s="168"/>
      <c r="E279" s="168"/>
      <c r="F279" s="168"/>
      <c r="G279" s="168"/>
    </row>
    <row r="280" spans="1:7" ht="19" x14ac:dyDescent="0.15">
      <c r="A280" s="124"/>
      <c r="B280" s="120"/>
      <c r="C280" s="120"/>
      <c r="D280" s="120"/>
      <c r="E280" s="120"/>
      <c r="F280" s="119"/>
      <c r="G280" s="119"/>
    </row>
    <row r="281" spans="1:7" ht="20" customHeight="1" x14ac:dyDescent="0.15">
      <c r="A281" s="122"/>
      <c r="B281" s="169" t="s">
        <v>1307</v>
      </c>
      <c r="C281" s="169"/>
      <c r="D281" s="169"/>
      <c r="E281" s="169"/>
      <c r="F281" s="169"/>
      <c r="G281" s="123" t="s">
        <v>1259</v>
      </c>
    </row>
    <row r="282" spans="1:7" ht="20" customHeight="1" x14ac:dyDescent="0.15">
      <c r="A282" s="124" t="s">
        <v>1541</v>
      </c>
      <c r="B282" s="166" t="s">
        <v>1542</v>
      </c>
      <c r="C282" s="166"/>
      <c r="D282" s="166"/>
      <c r="E282" s="166"/>
      <c r="F282" s="166"/>
      <c r="G282" s="126"/>
    </row>
    <row r="283" spans="1:7" ht="20" customHeight="1" x14ac:dyDescent="0.15">
      <c r="A283" s="124" t="s">
        <v>1543</v>
      </c>
      <c r="B283" s="166" t="s">
        <v>1544</v>
      </c>
      <c r="C283" s="166"/>
      <c r="D283" s="166"/>
      <c r="E283" s="166"/>
      <c r="F283" s="166"/>
      <c r="G283" s="126"/>
    </row>
    <row r="284" spans="1:7" ht="20" customHeight="1" x14ac:dyDescent="0.15">
      <c r="A284" s="124" t="s">
        <v>1545</v>
      </c>
      <c r="B284" s="166" t="s">
        <v>1546</v>
      </c>
      <c r="C284" s="166"/>
      <c r="D284" s="166"/>
      <c r="E284" s="166"/>
      <c r="F284" s="166"/>
      <c r="G284" s="126"/>
    </row>
    <row r="285" spans="1:7" ht="20" customHeight="1" x14ac:dyDescent="0.15">
      <c r="A285" s="124" t="s">
        <v>1547</v>
      </c>
      <c r="B285" s="166" t="s">
        <v>1548</v>
      </c>
      <c r="C285" s="166"/>
      <c r="D285" s="166"/>
      <c r="E285" s="166"/>
      <c r="F285" s="166"/>
      <c r="G285" s="126"/>
    </row>
    <row r="286" spans="1:7" ht="20" customHeight="1" x14ac:dyDescent="0.15">
      <c r="A286" s="124" t="s">
        <v>1549</v>
      </c>
      <c r="B286" s="166" t="s">
        <v>1550</v>
      </c>
      <c r="C286" s="166"/>
      <c r="D286" s="166"/>
      <c r="E286" s="166"/>
      <c r="F286" s="166"/>
      <c r="G286" s="126"/>
    </row>
    <row r="287" spans="1:7" ht="19" x14ac:dyDescent="0.15">
      <c r="A287" s="118"/>
      <c r="B287" s="120"/>
      <c r="C287" s="120"/>
      <c r="D287" s="120"/>
      <c r="E287" s="120"/>
      <c r="F287" s="120"/>
      <c r="G287" s="120"/>
    </row>
    <row r="288" spans="1:7" ht="19" x14ac:dyDescent="0.15">
      <c r="A288" s="118"/>
      <c r="B288" s="120"/>
      <c r="C288" s="120"/>
      <c r="D288" s="120"/>
      <c r="E288" s="120"/>
      <c r="F288" s="120"/>
      <c r="G288" s="120"/>
    </row>
    <row r="289" spans="1:7" ht="20" customHeight="1" x14ac:dyDescent="0.15">
      <c r="A289" s="124" t="s">
        <v>1551</v>
      </c>
      <c r="B289" s="168" t="s">
        <v>1552</v>
      </c>
      <c r="C289" s="168"/>
      <c r="D289" s="168"/>
      <c r="E289" s="168"/>
      <c r="F289" s="168"/>
      <c r="G289" s="168"/>
    </row>
    <row r="290" spans="1:7" ht="57" x14ac:dyDescent="0.15">
      <c r="A290" s="153"/>
      <c r="B290" s="123" t="s">
        <v>1553</v>
      </c>
      <c r="C290" s="123" t="s">
        <v>1554</v>
      </c>
      <c r="D290" s="123" t="s">
        <v>1555</v>
      </c>
      <c r="E290" s="123" t="s">
        <v>1556</v>
      </c>
      <c r="F290" s="123" t="s">
        <v>1557</v>
      </c>
      <c r="G290" s="149"/>
    </row>
    <row r="291" spans="1:7" ht="19" x14ac:dyDescent="0.15">
      <c r="A291" s="154" t="s">
        <v>1558</v>
      </c>
      <c r="B291" s="155" t="s">
        <v>1559</v>
      </c>
      <c r="C291" s="126"/>
      <c r="D291" s="126"/>
      <c r="E291" s="126"/>
      <c r="F291" s="126"/>
      <c r="G291" s="149"/>
    </row>
    <row r="292" spans="1:7" ht="19" x14ac:dyDescent="0.15">
      <c r="A292" s="154" t="s">
        <v>1560</v>
      </c>
      <c r="B292" s="155" t="s">
        <v>1561</v>
      </c>
      <c r="C292" s="126"/>
      <c r="D292" s="126"/>
      <c r="E292" s="126"/>
      <c r="F292" s="126"/>
      <c r="G292" s="149"/>
    </row>
    <row r="293" spans="1:7" ht="19" x14ac:dyDescent="0.15">
      <c r="A293" s="154" t="s">
        <v>1562</v>
      </c>
      <c r="B293" s="155" t="s">
        <v>1563</v>
      </c>
      <c r="C293" s="126"/>
      <c r="D293" s="126"/>
      <c r="E293" s="126"/>
      <c r="F293" s="126"/>
      <c r="G293" s="149"/>
    </row>
    <row r="294" spans="1:7" ht="19" x14ac:dyDescent="0.15">
      <c r="A294" s="154" t="s">
        <v>1564</v>
      </c>
      <c r="B294" s="155" t="s">
        <v>1565</v>
      </c>
      <c r="C294" s="126"/>
      <c r="D294" s="126"/>
      <c r="E294" s="126"/>
      <c r="F294" s="126"/>
      <c r="G294" s="149"/>
    </row>
    <row r="295" spans="1:7" ht="19" x14ac:dyDescent="0.15">
      <c r="A295" s="154" t="s">
        <v>1566</v>
      </c>
      <c r="B295" s="155" t="s">
        <v>1567</v>
      </c>
      <c r="C295" s="126"/>
      <c r="D295" s="126"/>
      <c r="E295" s="126"/>
      <c r="F295" s="126"/>
      <c r="G295" s="149"/>
    </row>
    <row r="296" spans="1:7" ht="19" x14ac:dyDescent="0.15">
      <c r="A296" s="124"/>
      <c r="B296" s="155"/>
      <c r="C296" s="126"/>
      <c r="D296" s="126"/>
      <c r="E296" s="126"/>
      <c r="F296" s="126"/>
      <c r="G296" s="149"/>
    </row>
    <row r="297" spans="1:7" ht="20" customHeight="1" x14ac:dyDescent="0.15">
      <c r="A297" s="124"/>
      <c r="B297" s="170" t="s">
        <v>1568</v>
      </c>
      <c r="C297" s="170"/>
      <c r="D297" s="170"/>
      <c r="E297" s="170"/>
      <c r="F297" s="170"/>
      <c r="G297" s="170"/>
    </row>
    <row r="298" spans="1:7" ht="19" x14ac:dyDescent="0.15">
      <c r="A298" s="118"/>
      <c r="B298" s="120"/>
      <c r="C298" s="120"/>
      <c r="D298" s="120"/>
      <c r="E298" s="120"/>
      <c r="F298" s="120"/>
      <c r="G298" s="120"/>
    </row>
    <row r="299" spans="1:7" ht="20" customHeight="1" x14ac:dyDescent="0.15">
      <c r="A299" s="124"/>
      <c r="B299" s="168" t="s">
        <v>1569</v>
      </c>
      <c r="C299" s="168"/>
      <c r="D299" s="168"/>
      <c r="E299" s="168"/>
      <c r="F299" s="168"/>
      <c r="G299" s="168"/>
    </row>
    <row r="300" spans="1:7" ht="19" x14ac:dyDescent="0.15">
      <c r="A300" s="118"/>
      <c r="B300" s="135"/>
      <c r="C300" s="120"/>
      <c r="D300" s="120"/>
      <c r="E300" s="120"/>
      <c r="F300" s="120"/>
      <c r="G300" s="120"/>
    </row>
    <row r="301" spans="1:7" ht="19" x14ac:dyDescent="0.15">
      <c r="A301" s="118"/>
      <c r="B301" s="120"/>
      <c r="C301" s="120"/>
      <c r="D301" s="120"/>
      <c r="E301" s="120"/>
      <c r="F301" s="119"/>
      <c r="G301" s="119"/>
    </row>
    <row r="302" spans="1:7" ht="20" customHeight="1" x14ac:dyDescent="0.15">
      <c r="A302" s="122"/>
      <c r="B302" s="169" t="s">
        <v>1258</v>
      </c>
      <c r="C302" s="169"/>
      <c r="D302" s="169"/>
      <c r="E302" s="169"/>
      <c r="F302" s="169"/>
      <c r="G302" s="123" t="s">
        <v>1259</v>
      </c>
    </row>
    <row r="303" spans="1:7" ht="20" customHeight="1" x14ac:dyDescent="0.15">
      <c r="A303" s="124" t="s">
        <v>1570</v>
      </c>
      <c r="B303" s="166" t="s">
        <v>1571</v>
      </c>
      <c r="C303" s="166"/>
      <c r="D303" s="166"/>
      <c r="E303" s="166"/>
      <c r="F303" s="166"/>
      <c r="G303" s="126"/>
    </row>
    <row r="304" spans="1:7" ht="20" customHeight="1" x14ac:dyDescent="0.15">
      <c r="A304" s="124" t="s">
        <v>1572</v>
      </c>
      <c r="B304" s="166" t="s">
        <v>1573</v>
      </c>
      <c r="C304" s="166"/>
      <c r="D304" s="166"/>
      <c r="E304" s="166"/>
      <c r="F304" s="166"/>
      <c r="G304" s="126"/>
    </row>
    <row r="305" spans="1:7" ht="20" customHeight="1" x14ac:dyDescent="0.15">
      <c r="A305" s="124" t="s">
        <v>1574</v>
      </c>
      <c r="B305" s="166" t="s">
        <v>1575</v>
      </c>
      <c r="C305" s="166"/>
      <c r="D305" s="166"/>
      <c r="E305" s="166"/>
      <c r="F305" s="166"/>
      <c r="G305" s="126"/>
    </row>
    <row r="306" spans="1:7" ht="20" customHeight="1" x14ac:dyDescent="0.15">
      <c r="A306" s="124" t="s">
        <v>1576</v>
      </c>
      <c r="B306" s="166" t="s">
        <v>1577</v>
      </c>
      <c r="C306" s="166"/>
      <c r="D306" s="166"/>
      <c r="E306" s="166"/>
      <c r="F306" s="166"/>
      <c r="G306" s="126"/>
    </row>
    <row r="307" spans="1:7" ht="20" customHeight="1" x14ac:dyDescent="0.15">
      <c r="A307" s="124" t="s">
        <v>1578</v>
      </c>
      <c r="B307" s="166" t="s">
        <v>1579</v>
      </c>
      <c r="C307" s="166"/>
      <c r="D307" s="166"/>
      <c r="E307" s="166"/>
      <c r="F307" s="166"/>
      <c r="G307" s="126"/>
    </row>
    <row r="308" spans="1:7" ht="19" x14ac:dyDescent="0.15">
      <c r="A308" s="118"/>
      <c r="B308" s="120"/>
      <c r="C308" s="120"/>
      <c r="D308" s="120"/>
      <c r="E308" s="120"/>
      <c r="F308" s="120"/>
      <c r="G308" s="120"/>
    </row>
    <row r="309" spans="1:7" ht="20" customHeight="1" x14ac:dyDescent="0.15">
      <c r="A309" s="118"/>
      <c r="B309" s="167" t="s">
        <v>1580</v>
      </c>
      <c r="C309" s="167"/>
      <c r="D309" s="167"/>
      <c r="E309" s="167"/>
      <c r="F309" s="167"/>
      <c r="G309" s="167"/>
    </row>
    <row r="310" spans="1:7" ht="20" customHeight="1" x14ac:dyDescent="0.15">
      <c r="A310" s="118"/>
      <c r="B310" s="167" t="s">
        <v>1581</v>
      </c>
      <c r="C310" s="167"/>
      <c r="D310" s="167"/>
      <c r="E310" s="167"/>
      <c r="F310" s="167"/>
      <c r="G310" s="167"/>
    </row>
    <row r="311" spans="1:7" ht="19" x14ac:dyDescent="0.15">
      <c r="A311" s="118"/>
      <c r="B311" s="120"/>
      <c r="C311" s="120"/>
      <c r="D311" s="120"/>
      <c r="E311" s="120"/>
      <c r="F311" s="120"/>
      <c r="G311" s="120"/>
    </row>
    <row r="312" spans="1:7" ht="19" x14ac:dyDescent="0.15">
      <c r="A312" s="118"/>
      <c r="B312" s="120"/>
      <c r="C312" s="120"/>
      <c r="D312" s="120"/>
      <c r="E312" s="120"/>
      <c r="F312" s="120"/>
      <c r="G312" s="120"/>
    </row>
    <row r="313" spans="1:7" ht="20" customHeight="1" x14ac:dyDescent="0.15">
      <c r="A313" s="124"/>
      <c r="B313" s="168" t="s">
        <v>1582</v>
      </c>
      <c r="C313" s="168"/>
      <c r="D313" s="168"/>
      <c r="E313" s="168"/>
      <c r="F313" s="168"/>
      <c r="G313" s="168"/>
    </row>
    <row r="314" spans="1:7" ht="20" customHeight="1" x14ac:dyDescent="0.15">
      <c r="A314" s="122"/>
      <c r="B314" s="169" t="s">
        <v>1583</v>
      </c>
      <c r="C314" s="169"/>
      <c r="D314" s="169"/>
      <c r="E314" s="169"/>
      <c r="F314" s="169"/>
      <c r="G314" s="123" t="s">
        <v>1259</v>
      </c>
    </row>
    <row r="315" spans="1:7" ht="19" x14ac:dyDescent="0.2">
      <c r="A315" s="141" t="s">
        <v>1584</v>
      </c>
      <c r="B315" s="178" t="s">
        <v>1585</v>
      </c>
      <c r="C315" s="178"/>
      <c r="D315" s="178"/>
      <c r="E315" s="178"/>
      <c r="F315" s="178"/>
      <c r="G315" s="126"/>
    </row>
    <row r="316" spans="1:7" ht="19" x14ac:dyDescent="0.2">
      <c r="A316" s="141" t="s">
        <v>1586</v>
      </c>
      <c r="B316" s="172" t="s">
        <v>1587</v>
      </c>
      <c r="C316" s="172"/>
      <c r="D316" s="172"/>
      <c r="E316" s="172"/>
      <c r="F316" s="172"/>
      <c r="G316" s="126"/>
    </row>
    <row r="317" spans="1:7" ht="19" x14ac:dyDescent="0.2">
      <c r="A317" s="141" t="s">
        <v>1588</v>
      </c>
      <c r="B317" s="172" t="s">
        <v>1589</v>
      </c>
      <c r="C317" s="172"/>
      <c r="D317" s="172"/>
      <c r="E317" s="172"/>
      <c r="F317" s="172"/>
      <c r="G317" s="126"/>
    </row>
    <row r="318" spans="1:7" ht="19" x14ac:dyDescent="0.2">
      <c r="A318" s="141" t="s">
        <v>1590</v>
      </c>
      <c r="B318" s="172" t="s">
        <v>1591</v>
      </c>
      <c r="C318" s="172"/>
      <c r="D318" s="172"/>
      <c r="E318" s="172"/>
      <c r="F318" s="172"/>
      <c r="G318" s="126"/>
    </row>
    <row r="319" spans="1:7" ht="19" x14ac:dyDescent="0.2">
      <c r="A319" s="141" t="s">
        <v>1592</v>
      </c>
      <c r="B319" s="172" t="s">
        <v>1593</v>
      </c>
      <c r="C319" s="172"/>
      <c r="D319" s="172"/>
      <c r="E319" s="172"/>
      <c r="F319" s="172"/>
      <c r="G319" s="126"/>
    </row>
    <row r="320" spans="1:7" ht="19" x14ac:dyDescent="0.15">
      <c r="A320" s="118"/>
      <c r="B320" s="120"/>
      <c r="C320" s="120"/>
      <c r="D320" s="120"/>
      <c r="E320" s="120"/>
      <c r="F320" s="120"/>
      <c r="G320" s="120"/>
    </row>
    <row r="321" spans="1:7" ht="19" x14ac:dyDescent="0.15">
      <c r="A321" s="118"/>
      <c r="B321" s="120"/>
      <c r="C321" s="120"/>
      <c r="D321" s="120"/>
      <c r="E321" s="120"/>
      <c r="F321" s="120"/>
      <c r="G321" s="120"/>
    </row>
    <row r="322" spans="1:7" ht="20" customHeight="1" x14ac:dyDescent="0.15">
      <c r="A322" s="124" t="s">
        <v>1594</v>
      </c>
      <c r="B322" s="168" t="s">
        <v>1595</v>
      </c>
      <c r="C322" s="168"/>
      <c r="D322" s="168"/>
      <c r="E322" s="168"/>
      <c r="F322" s="168"/>
      <c r="G322" s="168"/>
    </row>
    <row r="323" spans="1:7" ht="19" x14ac:dyDescent="0.15">
      <c r="A323" s="153"/>
      <c r="B323" s="135"/>
      <c r="C323" s="120"/>
      <c r="D323" s="120"/>
      <c r="E323" s="120"/>
      <c r="F323" s="120"/>
      <c r="G323" s="120"/>
    </row>
    <row r="324" spans="1:7" ht="20" customHeight="1" x14ac:dyDescent="0.15">
      <c r="A324" s="122"/>
      <c r="B324" s="177" t="s">
        <v>1596</v>
      </c>
      <c r="C324" s="177"/>
      <c r="D324" s="177" t="s">
        <v>1597</v>
      </c>
      <c r="E324" s="177"/>
      <c r="F324" s="177" t="s">
        <v>1598</v>
      </c>
      <c r="G324" s="177"/>
    </row>
    <row r="325" spans="1:7" ht="20" customHeight="1" x14ac:dyDescent="0.2">
      <c r="A325" s="141"/>
      <c r="B325" s="175"/>
      <c r="C325" s="175"/>
      <c r="D325" s="175"/>
      <c r="E325" s="175"/>
      <c r="F325" s="176"/>
      <c r="G325" s="176"/>
    </row>
    <row r="326" spans="1:7" ht="20" customHeight="1" x14ac:dyDescent="0.2">
      <c r="A326" s="141"/>
      <c r="B326" s="175"/>
      <c r="C326" s="175"/>
      <c r="D326" s="175"/>
      <c r="E326" s="175"/>
      <c r="F326" s="176"/>
      <c r="G326" s="176"/>
    </row>
    <row r="327" spans="1:7" ht="19" x14ac:dyDescent="0.2">
      <c r="A327" s="141"/>
      <c r="B327" s="175"/>
      <c r="C327" s="175"/>
      <c r="D327" s="175"/>
      <c r="E327" s="175"/>
      <c r="F327" s="176"/>
      <c r="G327" s="176"/>
    </row>
    <row r="328" spans="1:7" ht="19" x14ac:dyDescent="0.15">
      <c r="A328" s="134"/>
      <c r="B328" s="167"/>
      <c r="C328" s="167"/>
      <c r="D328" s="167"/>
      <c r="E328" s="167"/>
      <c r="F328" s="167"/>
      <c r="G328" s="167"/>
    </row>
    <row r="329" spans="1:7" ht="19" x14ac:dyDescent="0.15">
      <c r="A329" s="118"/>
      <c r="B329" s="167"/>
      <c r="C329" s="167"/>
      <c r="D329" s="167"/>
      <c r="E329" s="167"/>
      <c r="F329" s="167"/>
      <c r="G329" s="167"/>
    </row>
    <row r="330" spans="1:7" ht="20" customHeight="1" x14ac:dyDescent="0.15">
      <c r="A330" s="124"/>
      <c r="B330" s="168" t="s">
        <v>1599</v>
      </c>
      <c r="C330" s="168"/>
      <c r="D330" s="168"/>
      <c r="E330" s="168"/>
      <c r="F330" s="168"/>
      <c r="G330" s="168"/>
    </row>
    <row r="331" spans="1:7" ht="19" x14ac:dyDescent="0.15">
      <c r="A331" s="118"/>
      <c r="B331" s="120"/>
      <c r="C331" s="120"/>
      <c r="D331" s="120"/>
      <c r="E331" s="120"/>
      <c r="F331" s="119"/>
      <c r="G331" s="119"/>
    </row>
    <row r="332" spans="1:7" ht="20" customHeight="1" x14ac:dyDescent="0.15">
      <c r="A332" s="122"/>
      <c r="B332" s="169" t="s">
        <v>1600</v>
      </c>
      <c r="C332" s="169"/>
      <c r="D332" s="169"/>
      <c r="E332" s="169"/>
      <c r="F332" s="169"/>
      <c r="G332" s="123" t="s">
        <v>1259</v>
      </c>
    </row>
    <row r="333" spans="1:7" ht="20" customHeight="1" x14ac:dyDescent="0.2">
      <c r="A333" s="141" t="s">
        <v>1601</v>
      </c>
      <c r="B333" s="173" t="s">
        <v>1602</v>
      </c>
      <c r="C333" s="173"/>
      <c r="D333" s="173"/>
      <c r="E333" s="173"/>
      <c r="F333" s="173"/>
      <c r="G333" s="126"/>
    </row>
    <row r="334" spans="1:7" ht="19" x14ac:dyDescent="0.2">
      <c r="A334" s="141" t="s">
        <v>1603</v>
      </c>
      <c r="B334" s="174" t="s">
        <v>1604</v>
      </c>
      <c r="C334" s="174"/>
      <c r="D334" s="174"/>
      <c r="E334" s="174"/>
      <c r="F334" s="174"/>
      <c r="G334" s="126"/>
    </row>
    <row r="335" spans="1:7" ht="19" x14ac:dyDescent="0.2">
      <c r="A335" s="141" t="s">
        <v>1605</v>
      </c>
      <c r="B335" s="174" t="s">
        <v>1606</v>
      </c>
      <c r="C335" s="174"/>
      <c r="D335" s="174"/>
      <c r="E335" s="174"/>
      <c r="F335" s="174"/>
      <c r="G335" s="126"/>
    </row>
    <row r="336" spans="1:7" ht="19" x14ac:dyDescent="0.2">
      <c r="A336" s="141" t="s">
        <v>1607</v>
      </c>
      <c r="B336" s="174" t="s">
        <v>1608</v>
      </c>
      <c r="C336" s="174"/>
      <c r="D336" s="174"/>
      <c r="E336" s="174"/>
      <c r="F336" s="174"/>
      <c r="G336" s="126"/>
    </row>
    <row r="337" spans="1:7" ht="19" x14ac:dyDescent="0.2">
      <c r="A337" s="141" t="s">
        <v>1609</v>
      </c>
      <c r="B337" s="172" t="s">
        <v>1610</v>
      </c>
      <c r="C337" s="172"/>
      <c r="D337" s="172"/>
      <c r="E337" s="172"/>
      <c r="F337" s="172"/>
      <c r="G337" s="126"/>
    </row>
    <row r="338" spans="1:7" ht="19" x14ac:dyDescent="0.15">
      <c r="A338" s="124" t="s">
        <v>1611</v>
      </c>
      <c r="B338" s="174" t="s">
        <v>1612</v>
      </c>
      <c r="C338" s="174"/>
      <c r="D338" s="174"/>
      <c r="E338" s="174"/>
      <c r="F338" s="174"/>
      <c r="G338" s="126"/>
    </row>
    <row r="339" spans="1:7" ht="19" x14ac:dyDescent="0.15">
      <c r="A339" s="124" t="s">
        <v>1613</v>
      </c>
      <c r="B339" s="174" t="s">
        <v>1614</v>
      </c>
      <c r="C339" s="174"/>
      <c r="D339" s="174"/>
      <c r="E339" s="174"/>
      <c r="F339" s="174"/>
      <c r="G339" s="126"/>
    </row>
    <row r="340" spans="1:7" ht="19" x14ac:dyDescent="0.15">
      <c r="A340" s="124" t="s">
        <v>1615</v>
      </c>
      <c r="B340" s="172" t="s">
        <v>1616</v>
      </c>
      <c r="C340" s="172"/>
      <c r="D340" s="172"/>
      <c r="E340" s="172"/>
      <c r="F340" s="172"/>
      <c r="G340" s="126"/>
    </row>
    <row r="341" spans="1:7" ht="19" x14ac:dyDescent="0.15">
      <c r="A341" s="124" t="s">
        <v>1617</v>
      </c>
      <c r="B341" s="172" t="s">
        <v>1618</v>
      </c>
      <c r="C341" s="172"/>
      <c r="D341" s="172"/>
      <c r="E341" s="172"/>
      <c r="F341" s="172"/>
      <c r="G341" s="126"/>
    </row>
    <row r="342" spans="1:7" ht="19" x14ac:dyDescent="0.15">
      <c r="A342" s="124" t="s">
        <v>1619</v>
      </c>
      <c r="B342" s="172" t="s">
        <v>1620</v>
      </c>
      <c r="C342" s="172"/>
      <c r="D342" s="172"/>
      <c r="E342" s="172"/>
      <c r="F342" s="172"/>
      <c r="G342" s="126"/>
    </row>
    <row r="343" spans="1:7" ht="20" customHeight="1" x14ac:dyDescent="0.15">
      <c r="A343" s="118"/>
      <c r="B343" s="167" t="s">
        <v>1621</v>
      </c>
      <c r="C343" s="167"/>
      <c r="D343" s="167"/>
      <c r="E343" s="167"/>
      <c r="F343" s="167"/>
      <c r="G343" s="167"/>
    </row>
    <row r="344" spans="1:7" ht="19" x14ac:dyDescent="0.2">
      <c r="A344" s="118"/>
      <c r="B344" s="128"/>
      <c r="C344" s="128"/>
      <c r="D344" s="128"/>
      <c r="E344" s="128"/>
      <c r="F344" s="128"/>
      <c r="G344" s="128"/>
    </row>
    <row r="345" spans="1:7" ht="20" customHeight="1" x14ac:dyDescent="0.15">
      <c r="A345" s="118"/>
      <c r="B345" s="168" t="s">
        <v>1622</v>
      </c>
      <c r="C345" s="168"/>
      <c r="D345" s="168"/>
      <c r="E345" s="168"/>
      <c r="F345" s="168"/>
      <c r="G345" s="168"/>
    </row>
    <row r="346" spans="1:7" ht="19" x14ac:dyDescent="0.15">
      <c r="A346" s="118"/>
      <c r="B346" s="120"/>
      <c r="C346" s="120"/>
      <c r="D346" s="120"/>
      <c r="E346" s="120"/>
      <c r="F346" s="120"/>
      <c r="G346" s="120"/>
    </row>
    <row r="347" spans="1:7" ht="20" customHeight="1" x14ac:dyDescent="0.15">
      <c r="A347" s="124"/>
      <c r="B347" s="168" t="s">
        <v>1623</v>
      </c>
      <c r="C347" s="168"/>
      <c r="D347" s="168"/>
      <c r="E347" s="168"/>
      <c r="F347" s="168"/>
      <c r="G347" s="168"/>
    </row>
    <row r="348" spans="1:7" ht="19" x14ac:dyDescent="0.15">
      <c r="A348" s="118"/>
      <c r="B348" s="120"/>
      <c r="C348" s="120"/>
      <c r="D348" s="120"/>
      <c r="E348" s="120"/>
      <c r="F348" s="119"/>
      <c r="G348" s="119"/>
    </row>
    <row r="349" spans="1:7" ht="20" customHeight="1" x14ac:dyDescent="0.15">
      <c r="A349" s="122"/>
      <c r="B349" s="169" t="s">
        <v>1258</v>
      </c>
      <c r="C349" s="169"/>
      <c r="D349" s="169"/>
      <c r="E349" s="169"/>
      <c r="F349" s="169"/>
      <c r="G349" s="123" t="s">
        <v>1259</v>
      </c>
    </row>
    <row r="350" spans="1:7" ht="20" customHeight="1" x14ac:dyDescent="0.2">
      <c r="A350" s="141" t="s">
        <v>1624</v>
      </c>
      <c r="B350" s="166" t="s">
        <v>1625</v>
      </c>
      <c r="C350" s="166"/>
      <c r="D350" s="166"/>
      <c r="E350" s="166"/>
      <c r="F350" s="166"/>
      <c r="G350" s="126"/>
    </row>
    <row r="351" spans="1:7" ht="20" customHeight="1" x14ac:dyDescent="0.2">
      <c r="A351" s="141" t="s">
        <v>1626</v>
      </c>
      <c r="B351" s="166" t="s">
        <v>1627</v>
      </c>
      <c r="C351" s="166"/>
      <c r="D351" s="166"/>
      <c r="E351" s="166"/>
      <c r="F351" s="166"/>
      <c r="G351" s="126"/>
    </row>
    <row r="352" spans="1:7" ht="20" customHeight="1" x14ac:dyDescent="0.2">
      <c r="A352" s="141" t="s">
        <v>1628</v>
      </c>
      <c r="B352" s="166" t="s">
        <v>1629</v>
      </c>
      <c r="C352" s="166"/>
      <c r="D352" s="166"/>
      <c r="E352" s="166"/>
      <c r="F352" s="166"/>
      <c r="G352" s="126"/>
    </row>
    <row r="353" spans="1:8" ht="20" customHeight="1" x14ac:dyDescent="0.2">
      <c r="A353" s="141" t="s">
        <v>1630</v>
      </c>
      <c r="B353" s="166" t="s">
        <v>1631</v>
      </c>
      <c r="C353" s="166"/>
      <c r="D353" s="166"/>
      <c r="E353" s="166"/>
      <c r="F353" s="166"/>
      <c r="G353" s="126"/>
    </row>
    <row r="354" spans="1:8" ht="20" customHeight="1" x14ac:dyDescent="0.2">
      <c r="A354" s="141" t="s">
        <v>1632</v>
      </c>
      <c r="B354" s="166" t="s">
        <v>1633</v>
      </c>
      <c r="C354" s="166"/>
      <c r="D354" s="166"/>
      <c r="E354" s="166"/>
      <c r="F354" s="166"/>
      <c r="G354" s="126"/>
    </row>
    <row r="355" spans="1:8" ht="20" customHeight="1" x14ac:dyDescent="0.15">
      <c r="A355" s="124" t="s">
        <v>1634</v>
      </c>
      <c r="B355" s="166" t="s">
        <v>1635</v>
      </c>
      <c r="C355" s="166"/>
      <c r="D355" s="166"/>
      <c r="E355" s="166"/>
      <c r="F355" s="166"/>
      <c r="G355" s="126"/>
    </row>
    <row r="356" spans="1:8" ht="20" customHeight="1" x14ac:dyDescent="0.15">
      <c r="A356" s="124" t="s">
        <v>1636</v>
      </c>
      <c r="B356" s="166" t="s">
        <v>1637</v>
      </c>
      <c r="C356" s="166"/>
      <c r="D356" s="166"/>
      <c r="E356" s="166"/>
      <c r="F356" s="166"/>
      <c r="G356" s="126"/>
    </row>
    <row r="357" spans="1:8" ht="19" x14ac:dyDescent="0.2">
      <c r="A357" s="118"/>
      <c r="B357" s="128"/>
      <c r="C357" s="128"/>
      <c r="D357" s="128"/>
      <c r="E357" s="128"/>
      <c r="F357" s="128"/>
      <c r="G357" s="128"/>
    </row>
    <row r="358" spans="1:8" ht="19" x14ac:dyDescent="0.2">
      <c r="A358" s="118"/>
      <c r="B358" s="171" t="s">
        <v>1638</v>
      </c>
      <c r="C358" s="171"/>
      <c r="D358" s="171"/>
      <c r="E358" s="171"/>
      <c r="F358" s="171"/>
      <c r="G358" s="171"/>
      <c r="H358" s="171"/>
    </row>
    <row r="359" spans="1:8" ht="19" x14ac:dyDescent="0.15">
      <c r="A359" s="118"/>
      <c r="B359" s="120"/>
      <c r="C359" s="120"/>
      <c r="D359" s="120"/>
      <c r="E359" s="120"/>
      <c r="F359" s="120"/>
      <c r="G359" s="120"/>
    </row>
    <row r="360" spans="1:8" ht="20" customHeight="1" x14ac:dyDescent="0.15">
      <c r="A360" s="124"/>
      <c r="B360" s="168" t="s">
        <v>1639</v>
      </c>
      <c r="C360" s="168"/>
      <c r="D360" s="168"/>
      <c r="E360" s="168"/>
      <c r="F360" s="168"/>
      <c r="G360" s="168"/>
      <c r="H360" s="168"/>
    </row>
    <row r="361" spans="1:8" ht="20" customHeight="1" x14ac:dyDescent="0.15">
      <c r="A361" s="122"/>
      <c r="B361" s="169" t="s">
        <v>1258</v>
      </c>
      <c r="C361" s="169"/>
      <c r="D361" s="169"/>
      <c r="E361" s="169"/>
      <c r="F361" s="169"/>
      <c r="G361" s="123" t="s">
        <v>1259</v>
      </c>
    </row>
    <row r="362" spans="1:8" ht="20" customHeight="1" x14ac:dyDescent="0.15">
      <c r="A362" s="124" t="s">
        <v>1640</v>
      </c>
      <c r="B362" s="166" t="s">
        <v>1641</v>
      </c>
      <c r="C362" s="166"/>
      <c r="D362" s="166"/>
      <c r="E362" s="166"/>
      <c r="F362" s="166"/>
      <c r="G362" s="126"/>
    </row>
    <row r="363" spans="1:8" ht="20" customHeight="1" x14ac:dyDescent="0.15">
      <c r="A363" s="124" t="s">
        <v>1642</v>
      </c>
      <c r="B363" s="166" t="s">
        <v>1643</v>
      </c>
      <c r="C363" s="166"/>
      <c r="D363" s="166"/>
      <c r="E363" s="166"/>
      <c r="F363" s="166"/>
      <c r="G363" s="126"/>
    </row>
    <row r="364" spans="1:8" ht="20" customHeight="1" x14ac:dyDescent="0.15">
      <c r="A364" s="124" t="s">
        <v>1644</v>
      </c>
      <c r="B364" s="166" t="s">
        <v>1645</v>
      </c>
      <c r="C364" s="166"/>
      <c r="D364" s="166"/>
      <c r="E364" s="166"/>
      <c r="F364" s="166"/>
      <c r="G364" s="126"/>
    </row>
    <row r="365" spans="1:8" ht="20" customHeight="1" x14ac:dyDescent="0.15">
      <c r="A365" s="124" t="s">
        <v>1646</v>
      </c>
      <c r="B365" s="166" t="s">
        <v>1647</v>
      </c>
      <c r="C365" s="166"/>
      <c r="D365" s="166"/>
      <c r="E365" s="166"/>
      <c r="F365" s="166"/>
      <c r="G365" s="126"/>
    </row>
    <row r="366" spans="1:8" ht="19" x14ac:dyDescent="0.15">
      <c r="A366" s="118"/>
      <c r="B366" s="120"/>
      <c r="C366" s="120"/>
      <c r="D366" s="120"/>
      <c r="E366" s="120"/>
      <c r="F366" s="120"/>
      <c r="G366" s="120"/>
    </row>
    <row r="367" spans="1:8" ht="20" customHeight="1" x14ac:dyDescent="0.15">
      <c r="A367" s="118"/>
      <c r="B367" s="167" t="s">
        <v>1648</v>
      </c>
      <c r="C367" s="167"/>
      <c r="D367" s="167"/>
      <c r="E367" s="167"/>
      <c r="F367" s="167"/>
      <c r="G367" s="167"/>
    </row>
    <row r="368" spans="1:8" ht="19" x14ac:dyDescent="0.2">
      <c r="A368" s="118"/>
      <c r="B368" s="128"/>
      <c r="C368" s="128"/>
      <c r="D368" s="128"/>
      <c r="E368" s="128"/>
      <c r="F368" s="128"/>
      <c r="G368" s="128"/>
    </row>
    <row r="369" spans="1:7" ht="20" customHeight="1" x14ac:dyDescent="0.15">
      <c r="A369" s="118"/>
      <c r="B369" s="170" t="s">
        <v>1649</v>
      </c>
      <c r="C369" s="170"/>
      <c r="D369" s="170"/>
      <c r="E369" s="170"/>
      <c r="F369" s="170"/>
      <c r="G369" s="170"/>
    </row>
    <row r="370" spans="1:7" ht="19" x14ac:dyDescent="0.15">
      <c r="A370" s="118"/>
      <c r="B370" s="120"/>
      <c r="C370" s="120"/>
      <c r="D370" s="120"/>
      <c r="E370" s="120"/>
      <c r="F370" s="120"/>
      <c r="G370" s="120"/>
    </row>
    <row r="371" spans="1:7" ht="20" customHeight="1" x14ac:dyDescent="0.15">
      <c r="A371" s="124"/>
      <c r="B371" s="168" t="s">
        <v>1650</v>
      </c>
      <c r="C371" s="168"/>
      <c r="D371" s="168"/>
      <c r="E371" s="168"/>
      <c r="F371" s="168"/>
      <c r="G371" s="168"/>
    </row>
    <row r="372" spans="1:7" ht="19" x14ac:dyDescent="0.15">
      <c r="A372" s="118"/>
      <c r="B372" s="120"/>
      <c r="C372" s="120"/>
      <c r="D372" s="120"/>
      <c r="E372" s="120"/>
      <c r="F372" s="119"/>
      <c r="G372" s="119"/>
    </row>
    <row r="373" spans="1:7" ht="20" customHeight="1" x14ac:dyDescent="0.15">
      <c r="A373" s="122"/>
      <c r="B373" s="169" t="s">
        <v>1258</v>
      </c>
      <c r="C373" s="169"/>
      <c r="D373" s="169"/>
      <c r="E373" s="169"/>
      <c r="F373" s="169"/>
      <c r="G373" s="123" t="s">
        <v>1259</v>
      </c>
    </row>
    <row r="374" spans="1:7" ht="20" customHeight="1" x14ac:dyDescent="0.15">
      <c r="A374" s="124" t="s">
        <v>1651</v>
      </c>
      <c r="B374" s="166" t="s">
        <v>1652</v>
      </c>
      <c r="C374" s="166"/>
      <c r="D374" s="166"/>
      <c r="E374" s="166"/>
      <c r="F374" s="166"/>
      <c r="G374" s="126"/>
    </row>
    <row r="375" spans="1:7" ht="20" customHeight="1" x14ac:dyDescent="0.15">
      <c r="A375" s="124" t="s">
        <v>1653</v>
      </c>
      <c r="B375" s="166" t="s">
        <v>1654</v>
      </c>
      <c r="C375" s="166"/>
      <c r="D375" s="166"/>
      <c r="E375" s="166"/>
      <c r="F375" s="166"/>
      <c r="G375" s="126"/>
    </row>
    <row r="376" spans="1:7" ht="20" customHeight="1" x14ac:dyDescent="0.15">
      <c r="A376" s="124" t="s">
        <v>1655</v>
      </c>
      <c r="B376" s="166" t="s">
        <v>1656</v>
      </c>
      <c r="C376" s="166"/>
      <c r="D376" s="166"/>
      <c r="E376" s="166"/>
      <c r="F376" s="166"/>
      <c r="G376" s="126"/>
    </row>
    <row r="377" spans="1:7" ht="20" customHeight="1" x14ac:dyDescent="0.15">
      <c r="A377" s="124" t="s">
        <v>1657</v>
      </c>
      <c r="B377" s="166" t="s">
        <v>1658</v>
      </c>
      <c r="C377" s="166"/>
      <c r="D377" s="166"/>
      <c r="E377" s="166"/>
      <c r="F377" s="166"/>
      <c r="G377" s="126"/>
    </row>
    <row r="378" spans="1:7" ht="20" customHeight="1" x14ac:dyDescent="0.15">
      <c r="A378" s="124" t="s">
        <v>1659</v>
      </c>
      <c r="B378" s="166" t="s">
        <v>1660</v>
      </c>
      <c r="C378" s="166"/>
      <c r="D378" s="166"/>
      <c r="E378" s="166"/>
      <c r="F378" s="166"/>
      <c r="G378" s="126"/>
    </row>
    <row r="379" spans="1:7" ht="19" x14ac:dyDescent="0.15">
      <c r="A379" s="118"/>
      <c r="B379" s="120"/>
      <c r="C379" s="120"/>
      <c r="D379" s="120"/>
      <c r="E379" s="120"/>
      <c r="F379" s="120"/>
      <c r="G379" s="120"/>
    </row>
    <row r="380" spans="1:7" ht="20" customHeight="1" x14ac:dyDescent="0.15">
      <c r="A380" s="118"/>
      <c r="B380" s="167" t="s">
        <v>1661</v>
      </c>
      <c r="C380" s="167"/>
      <c r="D380" s="167"/>
      <c r="E380" s="167"/>
      <c r="F380" s="167"/>
      <c r="G380" s="167"/>
    </row>
    <row r="381" spans="1:7" ht="19" x14ac:dyDescent="0.2">
      <c r="A381" s="118"/>
      <c r="B381" s="128"/>
      <c r="C381" s="128"/>
      <c r="D381" s="128"/>
      <c r="E381" s="128"/>
      <c r="F381" s="128"/>
      <c r="G381" s="128"/>
    </row>
    <row r="382" spans="1:7" ht="20" customHeight="1" x14ac:dyDescent="0.15">
      <c r="A382" s="118"/>
      <c r="B382" s="168" t="s">
        <v>1662</v>
      </c>
      <c r="C382" s="168"/>
      <c r="D382" s="168"/>
      <c r="E382" s="168"/>
      <c r="F382" s="168"/>
      <c r="G382" s="168"/>
    </row>
    <row r="383" spans="1:7" ht="19" x14ac:dyDescent="0.15">
      <c r="A383" s="118"/>
      <c r="B383" s="120"/>
      <c r="C383" s="120"/>
      <c r="D383" s="120"/>
      <c r="E383" s="120"/>
      <c r="F383" s="120"/>
      <c r="G383" s="120"/>
    </row>
    <row r="384" spans="1:7" ht="20" customHeight="1" x14ac:dyDescent="0.15">
      <c r="A384" s="124"/>
      <c r="B384" s="168" t="s">
        <v>1663</v>
      </c>
      <c r="C384" s="168"/>
      <c r="D384" s="168"/>
      <c r="E384" s="168"/>
      <c r="F384" s="168"/>
      <c r="G384" s="168"/>
    </row>
    <row r="385" spans="1:7" ht="19" x14ac:dyDescent="0.15">
      <c r="A385" s="118"/>
      <c r="B385" s="120"/>
      <c r="C385" s="120"/>
      <c r="D385" s="120"/>
      <c r="E385" s="120"/>
      <c r="F385" s="119"/>
      <c r="G385" s="119"/>
    </row>
    <row r="386" spans="1:7" ht="20" customHeight="1" x14ac:dyDescent="0.15">
      <c r="A386" s="122"/>
      <c r="B386" s="169" t="s">
        <v>1258</v>
      </c>
      <c r="C386" s="169"/>
      <c r="D386" s="169"/>
      <c r="E386" s="169"/>
      <c r="F386" s="169"/>
      <c r="G386" s="123" t="s">
        <v>1259</v>
      </c>
    </row>
    <row r="387" spans="1:7" ht="20" customHeight="1" x14ac:dyDescent="0.15">
      <c r="A387" s="124" t="s">
        <v>1664</v>
      </c>
      <c r="B387" s="166" t="s">
        <v>1665</v>
      </c>
      <c r="C387" s="166"/>
      <c r="D387" s="166"/>
      <c r="E387" s="166"/>
      <c r="F387" s="166"/>
      <c r="G387" s="126"/>
    </row>
    <row r="388" spans="1:7" ht="20" customHeight="1" x14ac:dyDescent="0.15">
      <c r="A388" s="124" t="s">
        <v>1666</v>
      </c>
      <c r="B388" s="166" t="s">
        <v>1667</v>
      </c>
      <c r="C388" s="166"/>
      <c r="D388" s="166"/>
      <c r="E388" s="166"/>
      <c r="F388" s="166"/>
      <c r="G388" s="126"/>
    </row>
    <row r="389" spans="1:7" ht="20" customHeight="1" x14ac:dyDescent="0.15">
      <c r="A389" s="124" t="s">
        <v>1668</v>
      </c>
      <c r="B389" s="166" t="s">
        <v>1669</v>
      </c>
      <c r="C389" s="166"/>
      <c r="D389" s="166"/>
      <c r="E389" s="166"/>
      <c r="F389" s="166"/>
      <c r="G389" s="126"/>
    </row>
    <row r="390" spans="1:7" ht="51.5" customHeight="1" x14ac:dyDescent="0.15">
      <c r="A390" s="124" t="s">
        <v>1670</v>
      </c>
      <c r="B390" s="166" t="s">
        <v>1671</v>
      </c>
      <c r="C390" s="166"/>
      <c r="D390" s="166"/>
      <c r="E390" s="166"/>
      <c r="F390" s="166"/>
      <c r="G390" s="126"/>
    </row>
  </sheetData>
  <sheetProtection sheet="1"/>
  <mergeCells count="292">
    <mergeCell ref="B1:G1"/>
    <mergeCell ref="B2:E2"/>
    <mergeCell ref="B4:G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8:G18"/>
    <mergeCell ref="B19:E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4:G34"/>
    <mergeCell ref="B38:E38"/>
    <mergeCell ref="B39:G39"/>
    <mergeCell ref="B41:F41"/>
    <mergeCell ref="B42:F42"/>
    <mergeCell ref="B43:F43"/>
    <mergeCell ref="B44:F44"/>
    <mergeCell ref="B45:F45"/>
    <mergeCell ref="B46:F46"/>
    <mergeCell ref="B47:F47"/>
    <mergeCell ref="B49:G49"/>
    <mergeCell ref="B52:G52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4:G64"/>
    <mergeCell ref="B67:G67"/>
    <mergeCell ref="B70:G70"/>
    <mergeCell ref="B71:F71"/>
    <mergeCell ref="B72:F72"/>
    <mergeCell ref="B73:F73"/>
    <mergeCell ref="B77:G77"/>
    <mergeCell ref="B80:G80"/>
    <mergeCell ref="B82:F82"/>
    <mergeCell ref="B83:F83"/>
    <mergeCell ref="B84:F84"/>
    <mergeCell ref="B85:F85"/>
    <mergeCell ref="B86:F86"/>
    <mergeCell ref="B87:F87"/>
    <mergeCell ref="B90:G90"/>
    <mergeCell ref="B92:F92"/>
    <mergeCell ref="B93:F93"/>
    <mergeCell ref="B94:F94"/>
    <mergeCell ref="B95:F95"/>
    <mergeCell ref="B96:F96"/>
    <mergeCell ref="B97:F97"/>
    <mergeCell ref="B98:F98"/>
    <mergeCell ref="B99:F99"/>
    <mergeCell ref="B100:F100"/>
    <mergeCell ref="B102:G102"/>
    <mergeCell ref="B104:F104"/>
    <mergeCell ref="B105:F105"/>
    <mergeCell ref="B106:F106"/>
    <mergeCell ref="B107:F107"/>
    <mergeCell ref="B108:F108"/>
    <mergeCell ref="B109:F109"/>
    <mergeCell ref="B110:F110"/>
    <mergeCell ref="B111:F111"/>
    <mergeCell ref="B112:F112"/>
    <mergeCell ref="B115:G115"/>
    <mergeCell ref="B117:F117"/>
    <mergeCell ref="B118:F118"/>
    <mergeCell ref="B120:G120"/>
    <mergeCell ref="B123:G123"/>
    <mergeCell ref="B133:G133"/>
    <mergeCell ref="B135:E135"/>
    <mergeCell ref="B137:F137"/>
    <mergeCell ref="B138:F138"/>
    <mergeCell ref="B139:F139"/>
    <mergeCell ref="B140:F140"/>
    <mergeCell ref="B141:F141"/>
    <mergeCell ref="B142:F142"/>
    <mergeCell ref="B144:G144"/>
    <mergeCell ref="B147:G147"/>
    <mergeCell ref="B149:F149"/>
    <mergeCell ref="B150:F150"/>
    <mergeCell ref="B151:F151"/>
    <mergeCell ref="B152:F152"/>
    <mergeCell ref="B153:F153"/>
    <mergeCell ref="B154:F154"/>
    <mergeCell ref="B155:F155"/>
    <mergeCell ref="B158:F158"/>
    <mergeCell ref="B160:F160"/>
    <mergeCell ref="B161:F161"/>
    <mergeCell ref="B162:F162"/>
    <mergeCell ref="B163:F163"/>
    <mergeCell ref="B164:F164"/>
    <mergeCell ref="B167:G167"/>
    <mergeCell ref="B169:F169"/>
    <mergeCell ref="B170:F170"/>
    <mergeCell ref="B171:F171"/>
    <mergeCell ref="B172:F172"/>
    <mergeCell ref="B173:F173"/>
    <mergeCell ref="B174:F174"/>
    <mergeCell ref="B177:G177"/>
    <mergeCell ref="B179:F179"/>
    <mergeCell ref="B180:F180"/>
    <mergeCell ref="B181:F181"/>
    <mergeCell ref="B182:F182"/>
    <mergeCell ref="B183:F183"/>
    <mergeCell ref="B184:F184"/>
    <mergeCell ref="B188:F188"/>
    <mergeCell ref="B190:F190"/>
    <mergeCell ref="B191:F191"/>
    <mergeCell ref="B192:F192"/>
    <mergeCell ref="B195:H195"/>
    <mergeCell ref="B197:C197"/>
    <mergeCell ref="D197:E197"/>
    <mergeCell ref="F197:G197"/>
    <mergeCell ref="B198:C198"/>
    <mergeCell ref="D198:E198"/>
    <mergeCell ref="F198:G198"/>
    <mergeCell ref="B199:C199"/>
    <mergeCell ref="D199:E199"/>
    <mergeCell ref="F199:G199"/>
    <mergeCell ref="B200:C200"/>
    <mergeCell ref="D200:E200"/>
    <mergeCell ref="F200:G200"/>
    <mergeCell ref="B201:C201"/>
    <mergeCell ref="D201:E201"/>
    <mergeCell ref="F201:G201"/>
    <mergeCell ref="B202:C202"/>
    <mergeCell ref="F202:G202"/>
    <mergeCell ref="B203:C203"/>
    <mergeCell ref="D203:E203"/>
    <mergeCell ref="F203:G203"/>
    <mergeCell ref="B206:F206"/>
    <mergeCell ref="B208:F208"/>
    <mergeCell ref="B209:F209"/>
    <mergeCell ref="B210:F210"/>
    <mergeCell ref="B211:F211"/>
    <mergeCell ref="B212:F212"/>
    <mergeCell ref="B215:E215"/>
    <mergeCell ref="B217:F217"/>
    <mergeCell ref="B218:F218"/>
    <mergeCell ref="B219:F219"/>
    <mergeCell ref="B220:F220"/>
    <mergeCell ref="B221:F221"/>
    <mergeCell ref="B222:F222"/>
    <mergeCell ref="B223:F223"/>
    <mergeCell ref="B224:F224"/>
    <mergeCell ref="B225:F225"/>
    <mergeCell ref="B226:F226"/>
    <mergeCell ref="B227:F227"/>
    <mergeCell ref="B229:G229"/>
    <mergeCell ref="B231:G231"/>
    <mergeCell ref="B233:G233"/>
    <mergeCell ref="B235:G235"/>
    <mergeCell ref="B237:G237"/>
    <mergeCell ref="B239:G239"/>
    <mergeCell ref="B241:G241"/>
    <mergeCell ref="B245:G245"/>
    <mergeCell ref="B247:F247"/>
    <mergeCell ref="B249:F249"/>
    <mergeCell ref="B250:F250"/>
    <mergeCell ref="B251:F251"/>
    <mergeCell ref="B252:F252"/>
    <mergeCell ref="B253:F253"/>
    <mergeCell ref="B255:F255"/>
    <mergeCell ref="B257:F257"/>
    <mergeCell ref="B258:F258"/>
    <mergeCell ref="B259:F259"/>
    <mergeCell ref="B260:F260"/>
    <mergeCell ref="B261:F261"/>
    <mergeCell ref="B262:F262"/>
    <mergeCell ref="B263:F263"/>
    <mergeCell ref="B264:F264"/>
    <mergeCell ref="B265:F265"/>
    <mergeCell ref="B266:F266"/>
    <mergeCell ref="B267:F267"/>
    <mergeCell ref="B268:F268"/>
    <mergeCell ref="B269:F269"/>
    <mergeCell ref="B270:F270"/>
    <mergeCell ref="B273:D273"/>
    <mergeCell ref="B275:F275"/>
    <mergeCell ref="B276:F276"/>
    <mergeCell ref="B277:F277"/>
    <mergeCell ref="B279:G279"/>
    <mergeCell ref="B281:F281"/>
    <mergeCell ref="B282:F282"/>
    <mergeCell ref="B283:F283"/>
    <mergeCell ref="B284:F284"/>
    <mergeCell ref="B285:F285"/>
    <mergeCell ref="B286:F286"/>
    <mergeCell ref="B289:G289"/>
    <mergeCell ref="B297:G297"/>
    <mergeCell ref="B299:G299"/>
    <mergeCell ref="B302:F302"/>
    <mergeCell ref="B303:F303"/>
    <mergeCell ref="B304:F304"/>
    <mergeCell ref="B305:F305"/>
    <mergeCell ref="B306:F306"/>
    <mergeCell ref="B307:F307"/>
    <mergeCell ref="B309:G309"/>
    <mergeCell ref="B310:G310"/>
    <mergeCell ref="B313:G313"/>
    <mergeCell ref="B314:F314"/>
    <mergeCell ref="B315:F315"/>
    <mergeCell ref="B316:F316"/>
    <mergeCell ref="B317:F317"/>
    <mergeCell ref="B318:F318"/>
    <mergeCell ref="B319:F319"/>
    <mergeCell ref="B322:G322"/>
    <mergeCell ref="B324:C324"/>
    <mergeCell ref="D324:E324"/>
    <mergeCell ref="F324:G324"/>
    <mergeCell ref="B325:C325"/>
    <mergeCell ref="D325:E325"/>
    <mergeCell ref="F325:G325"/>
    <mergeCell ref="B326:C326"/>
    <mergeCell ref="D326:E326"/>
    <mergeCell ref="F326:G326"/>
    <mergeCell ref="B327:C327"/>
    <mergeCell ref="D327:E327"/>
    <mergeCell ref="F327:G327"/>
    <mergeCell ref="B328:C328"/>
    <mergeCell ref="D328:E328"/>
    <mergeCell ref="F328:G328"/>
    <mergeCell ref="B329:C329"/>
    <mergeCell ref="D329:E329"/>
    <mergeCell ref="F329:G329"/>
    <mergeCell ref="B330:G330"/>
    <mergeCell ref="B332:F332"/>
    <mergeCell ref="B333:F333"/>
    <mergeCell ref="B334:F334"/>
    <mergeCell ref="B335:F335"/>
    <mergeCell ref="B336:F336"/>
    <mergeCell ref="B337:F337"/>
    <mergeCell ref="B338:F338"/>
    <mergeCell ref="B339:F339"/>
    <mergeCell ref="B340:F340"/>
    <mergeCell ref="B341:F341"/>
    <mergeCell ref="B342:F342"/>
    <mergeCell ref="B343:G343"/>
    <mergeCell ref="B345:G345"/>
    <mergeCell ref="B347:G347"/>
    <mergeCell ref="B349:F349"/>
    <mergeCell ref="B350:F350"/>
    <mergeCell ref="B351:F351"/>
    <mergeCell ref="B352:F352"/>
    <mergeCell ref="B353:F353"/>
    <mergeCell ref="B354:F354"/>
    <mergeCell ref="B355:F355"/>
    <mergeCell ref="B356:F356"/>
    <mergeCell ref="B358:H358"/>
    <mergeCell ref="B360:H360"/>
    <mergeCell ref="B361:F361"/>
    <mergeCell ref="B362:F362"/>
    <mergeCell ref="B363:F363"/>
    <mergeCell ref="B364:F364"/>
    <mergeCell ref="B365:F365"/>
    <mergeCell ref="B367:G367"/>
    <mergeCell ref="B369:G369"/>
    <mergeCell ref="B371:G371"/>
    <mergeCell ref="B373:F373"/>
    <mergeCell ref="B374:F374"/>
    <mergeCell ref="B375:F375"/>
    <mergeCell ref="B376:F376"/>
    <mergeCell ref="B377:F377"/>
    <mergeCell ref="B378:F378"/>
    <mergeCell ref="B389:F389"/>
    <mergeCell ref="B390:F390"/>
    <mergeCell ref="B380:G380"/>
    <mergeCell ref="B382:G382"/>
    <mergeCell ref="B384:G384"/>
    <mergeCell ref="B386:F386"/>
    <mergeCell ref="B387:F387"/>
    <mergeCell ref="B388:F388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15" zoomScale="40" zoomScaleNormal="40" zoomScalePageLayoutView="40" workbookViewId="0">
      <selection activeCell="C66" sqref="C66:C67"/>
    </sheetView>
  </sheetViews>
  <sheetFormatPr baseColWidth="10" defaultColWidth="11.5" defaultRowHeight="19" x14ac:dyDescent="0.2"/>
  <cols>
    <col min="1" max="1" width="26.5" style="8" customWidth="1"/>
    <col min="2" max="2" width="146" style="8" customWidth="1"/>
    <col min="3" max="3" width="29.83203125" style="23" customWidth="1"/>
    <col min="4" max="16384" width="11.5" style="1"/>
  </cols>
  <sheetData>
    <row r="1" spans="1:3" ht="25" x14ac:dyDescent="0.15">
      <c r="A1" s="10"/>
      <c r="B1" s="10" t="s">
        <v>159</v>
      </c>
      <c r="C1" s="24"/>
    </row>
    <row r="2" spans="1:3" ht="25" x14ac:dyDescent="0.15">
      <c r="A2" s="10" t="s">
        <v>9</v>
      </c>
      <c r="B2" s="10" t="s">
        <v>160</v>
      </c>
      <c r="C2" s="24" t="s">
        <v>161</v>
      </c>
    </row>
    <row r="3" spans="1:3" ht="25" x14ac:dyDescent="0.25">
      <c r="A3" s="10" t="s">
        <v>162</v>
      </c>
      <c r="B3" s="13" t="s">
        <v>15</v>
      </c>
      <c r="C3" s="14">
        <f>C4+C5+C9+C12+C13+C14</f>
        <v>0</v>
      </c>
    </row>
    <row r="4" spans="1:3" ht="25" x14ac:dyDescent="0.25">
      <c r="A4" s="10" t="s">
        <v>163</v>
      </c>
      <c r="B4" s="13" t="s">
        <v>164</v>
      </c>
      <c r="C4" s="18"/>
    </row>
    <row r="5" spans="1:3" ht="25" x14ac:dyDescent="0.25">
      <c r="A5" s="10" t="s">
        <v>165</v>
      </c>
      <c r="B5" s="13" t="s">
        <v>166</v>
      </c>
      <c r="C5" s="22">
        <f>SUM(C6:C8)</f>
        <v>0</v>
      </c>
    </row>
    <row r="6" spans="1:3" ht="25" x14ac:dyDescent="0.25">
      <c r="A6" s="15" t="s">
        <v>167</v>
      </c>
      <c r="B6" s="16" t="s">
        <v>168</v>
      </c>
      <c r="C6" s="18"/>
    </row>
    <row r="7" spans="1:3" ht="25" x14ac:dyDescent="0.25">
      <c r="A7" s="15" t="s">
        <v>169</v>
      </c>
      <c r="B7" s="16" t="s">
        <v>170</v>
      </c>
      <c r="C7" s="18"/>
    </row>
    <row r="8" spans="1:3" ht="25" x14ac:dyDescent="0.25">
      <c r="A8" s="15" t="s">
        <v>171</v>
      </c>
      <c r="B8" s="16" t="s">
        <v>172</v>
      </c>
      <c r="C8" s="18"/>
    </row>
    <row r="9" spans="1:3" ht="25" x14ac:dyDescent="0.25">
      <c r="A9" s="10" t="s">
        <v>173</v>
      </c>
      <c r="B9" s="13" t="s">
        <v>174</v>
      </c>
      <c r="C9" s="14">
        <f>SUM(C10:C11)</f>
        <v>0</v>
      </c>
    </row>
    <row r="10" spans="1:3" ht="25" x14ac:dyDescent="0.25">
      <c r="A10" s="15" t="s">
        <v>175</v>
      </c>
      <c r="B10" s="16" t="s">
        <v>176</v>
      </c>
      <c r="C10" s="18"/>
    </row>
    <row r="11" spans="1:3" ht="25" x14ac:dyDescent="0.25">
      <c r="A11" s="15" t="s">
        <v>177</v>
      </c>
      <c r="B11" s="16" t="s">
        <v>178</v>
      </c>
      <c r="C11" s="17"/>
    </row>
    <row r="12" spans="1:3" ht="25" x14ac:dyDescent="0.25">
      <c r="A12" s="10" t="s">
        <v>179</v>
      </c>
      <c r="B12" s="13" t="s">
        <v>180</v>
      </c>
      <c r="C12" s="18"/>
    </row>
    <row r="13" spans="1:3" ht="25" x14ac:dyDescent="0.25">
      <c r="A13" s="10" t="s">
        <v>181</v>
      </c>
      <c r="B13" s="13" t="s">
        <v>182</v>
      </c>
      <c r="C13" s="18"/>
    </row>
    <row r="14" spans="1:3" ht="25" x14ac:dyDescent="0.25">
      <c r="A14" s="10" t="s">
        <v>183</v>
      </c>
      <c r="B14" s="13" t="s">
        <v>184</v>
      </c>
      <c r="C14" s="17"/>
    </row>
    <row r="15" spans="1:3" ht="25" x14ac:dyDescent="0.25">
      <c r="A15" s="10" t="s">
        <v>185</v>
      </c>
      <c r="B15" s="13" t="s">
        <v>49</v>
      </c>
      <c r="C15" s="14">
        <f>SUM(C16:C23)</f>
        <v>0</v>
      </c>
    </row>
    <row r="16" spans="1:3" ht="25" x14ac:dyDescent="0.25">
      <c r="A16" s="10" t="s">
        <v>186</v>
      </c>
      <c r="B16" s="13" t="s">
        <v>164</v>
      </c>
      <c r="C16" s="17"/>
    </row>
    <row r="17" spans="1:3" ht="25" x14ac:dyDescent="0.25">
      <c r="A17" s="10" t="s">
        <v>187</v>
      </c>
      <c r="B17" s="13" t="s">
        <v>168</v>
      </c>
      <c r="C17" s="17"/>
    </row>
    <row r="18" spans="1:3" ht="25" x14ac:dyDescent="0.25">
      <c r="A18" s="10" t="s">
        <v>188</v>
      </c>
      <c r="B18" s="13" t="s">
        <v>189</v>
      </c>
      <c r="C18" s="17"/>
    </row>
    <row r="19" spans="1:3" ht="25" x14ac:dyDescent="0.25">
      <c r="A19" s="10" t="s">
        <v>190</v>
      </c>
      <c r="B19" s="13" t="s">
        <v>191</v>
      </c>
      <c r="C19" s="18"/>
    </row>
    <row r="20" spans="1:3" ht="25" x14ac:dyDescent="0.25">
      <c r="A20" s="10" t="s">
        <v>192</v>
      </c>
      <c r="B20" s="13" t="s">
        <v>172</v>
      </c>
      <c r="C20" s="18"/>
    </row>
    <row r="21" spans="1:3" ht="25" x14ac:dyDescent="0.25">
      <c r="A21" s="10" t="s">
        <v>193</v>
      </c>
      <c r="B21" s="13" t="s">
        <v>194</v>
      </c>
      <c r="C21" s="18"/>
    </row>
    <row r="22" spans="1:3" ht="25" x14ac:dyDescent="0.25">
      <c r="A22" s="10" t="s">
        <v>195</v>
      </c>
      <c r="B22" s="13" t="s">
        <v>196</v>
      </c>
      <c r="C22" s="18"/>
    </row>
    <row r="23" spans="1:3" ht="25" x14ac:dyDescent="0.25">
      <c r="A23" s="10" t="s">
        <v>197</v>
      </c>
      <c r="B23" s="13" t="s">
        <v>184</v>
      </c>
      <c r="C23" s="17"/>
    </row>
    <row r="24" spans="1:3" ht="25" x14ac:dyDescent="0.25">
      <c r="A24" s="10" t="s">
        <v>198</v>
      </c>
      <c r="B24" s="13" t="s">
        <v>70</v>
      </c>
      <c r="C24" s="14">
        <f>C25+C26+C27</f>
        <v>0</v>
      </c>
    </row>
    <row r="25" spans="1:3" ht="25" x14ac:dyDescent="0.25">
      <c r="A25" s="10" t="s">
        <v>199</v>
      </c>
      <c r="B25" s="13" t="s">
        <v>200</v>
      </c>
      <c r="C25" s="17"/>
    </row>
    <row r="26" spans="1:3" ht="25" x14ac:dyDescent="0.25">
      <c r="A26" s="10" t="s">
        <v>201</v>
      </c>
      <c r="B26" s="13" t="s">
        <v>202</v>
      </c>
      <c r="C26" s="17"/>
    </row>
    <row r="27" spans="1:3" ht="25" x14ac:dyDescent="0.25">
      <c r="A27" s="10" t="s">
        <v>203</v>
      </c>
      <c r="B27" s="13" t="s">
        <v>91</v>
      </c>
      <c r="C27" s="14">
        <f>SUM(C28:C31)</f>
        <v>0</v>
      </c>
    </row>
    <row r="28" spans="1:3" ht="25" x14ac:dyDescent="0.25">
      <c r="A28" s="15" t="s">
        <v>204</v>
      </c>
      <c r="B28" s="16" t="s">
        <v>205</v>
      </c>
      <c r="C28" s="18"/>
    </row>
    <row r="29" spans="1:3" ht="25" x14ac:dyDescent="0.25">
      <c r="A29" s="15" t="s">
        <v>206</v>
      </c>
      <c r="B29" s="16" t="s">
        <v>207</v>
      </c>
      <c r="C29" s="18"/>
    </row>
    <row r="30" spans="1:3" ht="25" x14ac:dyDescent="0.25">
      <c r="A30" s="15" t="s">
        <v>208</v>
      </c>
      <c r="B30" s="16" t="s">
        <v>209</v>
      </c>
      <c r="C30" s="17"/>
    </row>
    <row r="31" spans="1:3" ht="25" x14ac:dyDescent="0.25">
      <c r="A31" s="15" t="s">
        <v>210</v>
      </c>
      <c r="B31" s="25" t="s">
        <v>164</v>
      </c>
      <c r="C31" s="17"/>
    </row>
    <row r="32" spans="1:3" ht="25" x14ac:dyDescent="0.25">
      <c r="A32" s="10" t="s">
        <v>211</v>
      </c>
      <c r="B32" s="13" t="s">
        <v>212</v>
      </c>
      <c r="C32" s="14">
        <f>C33</f>
        <v>0</v>
      </c>
    </row>
    <row r="33" spans="1:3" ht="25" x14ac:dyDescent="0.25">
      <c r="A33" s="10" t="s">
        <v>213</v>
      </c>
      <c r="B33" s="26" t="s">
        <v>109</v>
      </c>
      <c r="C33" s="18"/>
    </row>
    <row r="34" spans="1:3" ht="25" x14ac:dyDescent="0.25">
      <c r="A34" s="10" t="s">
        <v>214</v>
      </c>
      <c r="B34" s="26" t="s">
        <v>215</v>
      </c>
      <c r="C34" s="14">
        <f>C35+C36+C42+C43+C47+C50+C51+C52+C53+C54+C58+C59+C62+C63+C64+C65</f>
        <v>0</v>
      </c>
    </row>
    <row r="35" spans="1:3" ht="25" x14ac:dyDescent="0.25">
      <c r="A35" s="10" t="s">
        <v>216</v>
      </c>
      <c r="B35" s="13" t="s">
        <v>217</v>
      </c>
      <c r="C35" s="18"/>
    </row>
    <row r="36" spans="1:3" ht="25" x14ac:dyDescent="0.25">
      <c r="A36" s="10" t="s">
        <v>218</v>
      </c>
      <c r="B36" s="13" t="s">
        <v>219</v>
      </c>
      <c r="C36" s="14">
        <f>SUM(C37:C41)</f>
        <v>0</v>
      </c>
    </row>
    <row r="37" spans="1:3" ht="25" x14ac:dyDescent="0.25">
      <c r="A37" s="15" t="s">
        <v>220</v>
      </c>
      <c r="B37" s="16" t="s">
        <v>221</v>
      </c>
      <c r="C37" s="18"/>
    </row>
    <row r="38" spans="1:3" ht="25" x14ac:dyDescent="0.25">
      <c r="A38" s="15" t="s">
        <v>222</v>
      </c>
      <c r="B38" s="16" t="s">
        <v>223</v>
      </c>
      <c r="C38" s="18"/>
    </row>
    <row r="39" spans="1:3" ht="25" x14ac:dyDescent="0.25">
      <c r="A39" s="15" t="s">
        <v>224</v>
      </c>
      <c r="B39" s="16" t="s">
        <v>225</v>
      </c>
      <c r="C39" s="18"/>
    </row>
    <row r="40" spans="1:3" ht="25" x14ac:dyDescent="0.25">
      <c r="A40" s="15" t="s">
        <v>226</v>
      </c>
      <c r="B40" s="16" t="s">
        <v>227</v>
      </c>
      <c r="C40" s="18"/>
    </row>
    <row r="41" spans="1:3" ht="25" x14ac:dyDescent="0.25">
      <c r="A41" s="15" t="s">
        <v>228</v>
      </c>
      <c r="B41" s="16" t="s">
        <v>229</v>
      </c>
      <c r="C41" s="18"/>
    </row>
    <row r="42" spans="1:3" ht="25" x14ac:dyDescent="0.25">
      <c r="A42" s="10" t="s">
        <v>230</v>
      </c>
      <c r="B42" s="13" t="s">
        <v>231</v>
      </c>
      <c r="C42" s="18"/>
    </row>
    <row r="43" spans="1:3" ht="25" x14ac:dyDescent="0.25">
      <c r="A43" s="10" t="s">
        <v>232</v>
      </c>
      <c r="B43" s="13" t="s">
        <v>233</v>
      </c>
      <c r="C43" s="14">
        <f>SUM(C44:C46)</f>
        <v>0</v>
      </c>
    </row>
    <row r="44" spans="1:3" ht="25" x14ac:dyDescent="0.25">
      <c r="A44" s="15" t="s">
        <v>234</v>
      </c>
      <c r="B44" s="16" t="s">
        <v>235</v>
      </c>
      <c r="C44" s="17"/>
    </row>
    <row r="45" spans="1:3" ht="25" x14ac:dyDescent="0.25">
      <c r="A45" s="15" t="s">
        <v>236</v>
      </c>
      <c r="B45" s="16" t="s">
        <v>237</v>
      </c>
      <c r="C45" s="18"/>
    </row>
    <row r="46" spans="1:3" ht="25" x14ac:dyDescent="0.25">
      <c r="A46" s="15" t="s">
        <v>238</v>
      </c>
      <c r="B46" s="16" t="s">
        <v>239</v>
      </c>
      <c r="C46" s="18"/>
    </row>
    <row r="47" spans="1:3" ht="25" x14ac:dyDescent="0.25">
      <c r="A47" s="10" t="s">
        <v>240</v>
      </c>
      <c r="B47" s="13" t="s">
        <v>241</v>
      </c>
      <c r="C47" s="14">
        <f>SUM(C48:C49)</f>
        <v>0</v>
      </c>
    </row>
    <row r="48" spans="1:3" ht="25" x14ac:dyDescent="0.25">
      <c r="A48" s="15" t="s">
        <v>242</v>
      </c>
      <c r="B48" s="16" t="s">
        <v>243</v>
      </c>
      <c r="C48" s="18"/>
    </row>
    <row r="49" spans="1:3" ht="25" x14ac:dyDescent="0.25">
      <c r="A49" s="15" t="s">
        <v>244</v>
      </c>
      <c r="B49" s="16" t="s">
        <v>245</v>
      </c>
      <c r="C49" s="18"/>
    </row>
    <row r="50" spans="1:3" ht="25" x14ac:dyDescent="0.25">
      <c r="A50" s="10" t="s">
        <v>246</v>
      </c>
      <c r="B50" s="13" t="s">
        <v>247</v>
      </c>
      <c r="C50" s="18"/>
    </row>
    <row r="51" spans="1:3" ht="25" x14ac:dyDescent="0.25">
      <c r="A51" s="10" t="s">
        <v>248</v>
      </c>
      <c r="B51" s="13" t="s">
        <v>249</v>
      </c>
      <c r="C51" s="18"/>
    </row>
    <row r="52" spans="1:3" ht="25" x14ac:dyDescent="0.25">
      <c r="A52" s="10" t="s">
        <v>250</v>
      </c>
      <c r="B52" s="13" t="s">
        <v>251</v>
      </c>
      <c r="C52" s="18"/>
    </row>
    <row r="53" spans="1:3" ht="25" x14ac:dyDescent="0.25">
      <c r="A53" s="10" t="s">
        <v>252</v>
      </c>
      <c r="B53" s="13" t="s">
        <v>253</v>
      </c>
      <c r="C53" s="17"/>
    </row>
    <row r="54" spans="1:3" ht="25" x14ac:dyDescent="0.25">
      <c r="A54" s="10" t="s">
        <v>254</v>
      </c>
      <c r="B54" s="13" t="s">
        <v>255</v>
      </c>
      <c r="C54" s="14">
        <f>SUM(C55:C57)</f>
        <v>0</v>
      </c>
    </row>
    <row r="55" spans="1:3" ht="25" x14ac:dyDescent="0.25">
      <c r="A55" s="15" t="s">
        <v>256</v>
      </c>
      <c r="B55" s="16" t="s">
        <v>257</v>
      </c>
      <c r="C55" s="18"/>
    </row>
    <row r="56" spans="1:3" ht="25" x14ac:dyDescent="0.25">
      <c r="A56" s="15" t="s">
        <v>258</v>
      </c>
      <c r="B56" s="16" t="s">
        <v>259</v>
      </c>
      <c r="C56" s="18"/>
    </row>
    <row r="57" spans="1:3" ht="25" x14ac:dyDescent="0.25">
      <c r="A57" s="15" t="s">
        <v>260</v>
      </c>
      <c r="B57" s="16" t="s">
        <v>261</v>
      </c>
      <c r="C57" s="18"/>
    </row>
    <row r="58" spans="1:3" ht="25" x14ac:dyDescent="0.25">
      <c r="A58" s="10" t="s">
        <v>262</v>
      </c>
      <c r="B58" s="13" t="s">
        <v>263</v>
      </c>
      <c r="C58" s="17"/>
    </row>
    <row r="59" spans="1:3" ht="25" x14ac:dyDescent="0.25">
      <c r="A59" s="10" t="s">
        <v>264</v>
      </c>
      <c r="B59" s="13" t="s">
        <v>265</v>
      </c>
      <c r="C59" s="14">
        <f>SUM(C60:C61)</f>
        <v>0</v>
      </c>
    </row>
    <row r="60" spans="1:3" ht="25" x14ac:dyDescent="0.25">
      <c r="A60" s="15" t="s">
        <v>266</v>
      </c>
      <c r="B60" s="16" t="s">
        <v>267</v>
      </c>
      <c r="C60" s="18"/>
    </row>
    <row r="61" spans="1:3" ht="25" x14ac:dyDescent="0.25">
      <c r="A61" s="15" t="s">
        <v>268</v>
      </c>
      <c r="B61" s="16" t="s">
        <v>269</v>
      </c>
      <c r="C61" s="18"/>
    </row>
    <row r="62" spans="1:3" ht="25" x14ac:dyDescent="0.25">
      <c r="A62" s="15" t="s">
        <v>270</v>
      </c>
      <c r="B62" s="16" t="s">
        <v>271</v>
      </c>
      <c r="C62" s="18"/>
    </row>
    <row r="63" spans="1:3" ht="25" x14ac:dyDescent="0.25">
      <c r="A63" s="10" t="s">
        <v>272</v>
      </c>
      <c r="B63" s="13" t="s">
        <v>273</v>
      </c>
      <c r="C63" s="17"/>
    </row>
    <row r="64" spans="1:3" ht="25" x14ac:dyDescent="0.25">
      <c r="A64" s="10" t="s">
        <v>274</v>
      </c>
      <c r="B64" s="13" t="s">
        <v>275</v>
      </c>
      <c r="C64" s="18"/>
    </row>
    <row r="65" spans="1:3" ht="25" x14ac:dyDescent="0.25">
      <c r="A65" s="10" t="s">
        <v>276</v>
      </c>
      <c r="B65" s="13" t="s">
        <v>277</v>
      </c>
      <c r="C65" s="14">
        <f>SUM(C66:C67)</f>
        <v>0</v>
      </c>
    </row>
    <row r="66" spans="1:3" ht="25" x14ac:dyDescent="0.25">
      <c r="A66" s="15" t="s">
        <v>278</v>
      </c>
      <c r="B66" s="16" t="s">
        <v>279</v>
      </c>
      <c r="C66" s="18"/>
    </row>
    <row r="67" spans="1:3" ht="25" x14ac:dyDescent="0.25">
      <c r="A67" s="15" t="s">
        <v>280</v>
      </c>
      <c r="B67" s="16" t="s">
        <v>281</v>
      </c>
      <c r="C67" s="17"/>
    </row>
    <row r="68" spans="1:3" ht="25" x14ac:dyDescent="0.25">
      <c r="A68" s="10" t="s">
        <v>282</v>
      </c>
      <c r="B68" s="13" t="s">
        <v>283</v>
      </c>
      <c r="C68" s="14">
        <f>C3+C15+C24+C32+C34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40" zoomScaleNormal="40" zoomScalePageLayoutView="40" workbookViewId="0">
      <selection activeCell="M60" sqref="M60"/>
    </sheetView>
  </sheetViews>
  <sheetFormatPr baseColWidth="10" defaultColWidth="11.5" defaultRowHeight="19" x14ac:dyDescent="0.2"/>
  <cols>
    <col min="1" max="1" width="30.1640625" style="8" customWidth="1"/>
    <col min="2" max="2" width="156.6640625" style="27" customWidth="1"/>
    <col min="3" max="3" width="32.33203125" style="23" customWidth="1"/>
    <col min="4" max="16384" width="11.5" style="1"/>
  </cols>
  <sheetData>
    <row r="1" spans="1:3" ht="25" x14ac:dyDescent="0.15">
      <c r="A1" s="10"/>
      <c r="B1" s="10" t="s">
        <v>284</v>
      </c>
      <c r="C1" s="24"/>
    </row>
    <row r="2" spans="1:3" ht="25" x14ac:dyDescent="0.15">
      <c r="A2" s="10" t="s">
        <v>9</v>
      </c>
      <c r="B2" s="10" t="s">
        <v>285</v>
      </c>
      <c r="C2" s="24" t="s">
        <v>161</v>
      </c>
    </row>
    <row r="3" spans="1:3" ht="25" x14ac:dyDescent="0.25">
      <c r="A3" s="19" t="s">
        <v>286</v>
      </c>
      <c r="B3" s="13" t="s">
        <v>287</v>
      </c>
      <c r="C3" s="14">
        <f>C5-C4+C7-C6</f>
        <v>0</v>
      </c>
    </row>
    <row r="4" spans="1:3" ht="25" x14ac:dyDescent="0.25">
      <c r="A4" s="10" t="s">
        <v>288</v>
      </c>
      <c r="B4" s="13" t="s">
        <v>289</v>
      </c>
      <c r="C4" s="18"/>
    </row>
    <row r="5" spans="1:3" ht="25" x14ac:dyDescent="0.25">
      <c r="A5" s="10" t="s">
        <v>290</v>
      </c>
      <c r="B5" s="13" t="s">
        <v>291</v>
      </c>
      <c r="C5" s="18"/>
    </row>
    <row r="6" spans="1:3" ht="25" x14ac:dyDescent="0.25">
      <c r="A6" s="10" t="s">
        <v>292</v>
      </c>
      <c r="B6" s="13" t="s">
        <v>293</v>
      </c>
      <c r="C6" s="18"/>
    </row>
    <row r="7" spans="1:3" ht="25" x14ac:dyDescent="0.25">
      <c r="A7" s="10" t="s">
        <v>294</v>
      </c>
      <c r="B7" s="13" t="s">
        <v>295</v>
      </c>
      <c r="C7" s="18"/>
    </row>
    <row r="8" spans="1:3" ht="25" x14ac:dyDescent="0.25">
      <c r="A8" s="19" t="s">
        <v>296</v>
      </c>
      <c r="B8" s="13" t="s">
        <v>297</v>
      </c>
      <c r="C8" s="22">
        <f>C10-C9+C12-C11</f>
        <v>0</v>
      </c>
    </row>
    <row r="9" spans="1:3" ht="25" x14ac:dyDescent="0.25">
      <c r="A9" s="10" t="s">
        <v>298</v>
      </c>
      <c r="B9" s="13" t="s">
        <v>299</v>
      </c>
      <c r="C9" s="17"/>
    </row>
    <row r="10" spans="1:3" ht="25" x14ac:dyDescent="0.25">
      <c r="A10" s="10" t="s">
        <v>300</v>
      </c>
      <c r="B10" s="13" t="s">
        <v>301</v>
      </c>
      <c r="C10" s="18"/>
    </row>
    <row r="11" spans="1:3" ht="25" x14ac:dyDescent="0.25">
      <c r="A11" s="10" t="s">
        <v>302</v>
      </c>
      <c r="B11" s="13" t="s">
        <v>303</v>
      </c>
      <c r="C11" s="18"/>
    </row>
    <row r="12" spans="1:3" ht="25" x14ac:dyDescent="0.25">
      <c r="A12" s="10" t="s">
        <v>304</v>
      </c>
      <c r="B12" s="13" t="s">
        <v>305</v>
      </c>
      <c r="C12" s="18"/>
    </row>
    <row r="13" spans="1:3" ht="25" x14ac:dyDescent="0.25">
      <c r="A13" s="19" t="s">
        <v>306</v>
      </c>
      <c r="B13" s="13" t="s">
        <v>307</v>
      </c>
      <c r="C13" s="22">
        <f>C18-C14</f>
        <v>0</v>
      </c>
    </row>
    <row r="14" spans="1:3" ht="25" x14ac:dyDescent="0.25">
      <c r="A14" s="10" t="s">
        <v>308</v>
      </c>
      <c r="B14" s="13" t="s">
        <v>309</v>
      </c>
      <c r="C14" s="14">
        <f>SUM(C15:C17)</f>
        <v>0</v>
      </c>
    </row>
    <row r="15" spans="1:3" ht="25" x14ac:dyDescent="0.25">
      <c r="A15" s="15" t="s">
        <v>310</v>
      </c>
      <c r="B15" s="28" t="s">
        <v>311</v>
      </c>
      <c r="C15" s="18"/>
    </row>
    <row r="16" spans="1:3" ht="25" x14ac:dyDescent="0.25">
      <c r="A16" s="15" t="s">
        <v>312</v>
      </c>
      <c r="B16" s="28" t="s">
        <v>313</v>
      </c>
      <c r="C16" s="18"/>
    </row>
    <row r="17" spans="1:3" ht="25" x14ac:dyDescent="0.25">
      <c r="A17" s="15" t="s">
        <v>314</v>
      </c>
      <c r="B17" s="28" t="s">
        <v>315</v>
      </c>
      <c r="C17" s="18"/>
    </row>
    <row r="18" spans="1:3" ht="25" x14ac:dyDescent="0.25">
      <c r="A18" s="10" t="s">
        <v>316</v>
      </c>
      <c r="B18" s="13" t="s">
        <v>317</v>
      </c>
      <c r="C18" s="22">
        <f>SUM(C19:C21)</f>
        <v>0</v>
      </c>
    </row>
    <row r="19" spans="1:3" ht="25" x14ac:dyDescent="0.25">
      <c r="A19" s="15" t="s">
        <v>318</v>
      </c>
      <c r="B19" s="28" t="s">
        <v>311</v>
      </c>
      <c r="C19" s="18"/>
    </row>
    <row r="20" spans="1:3" ht="25" x14ac:dyDescent="0.25">
      <c r="A20" s="15" t="s">
        <v>319</v>
      </c>
      <c r="B20" s="28" t="s">
        <v>313</v>
      </c>
      <c r="C20" s="18"/>
    </row>
    <row r="21" spans="1:3" ht="25" x14ac:dyDescent="0.25">
      <c r="A21" s="15" t="s">
        <v>320</v>
      </c>
      <c r="B21" s="28" t="s">
        <v>315</v>
      </c>
      <c r="C21" s="18"/>
    </row>
    <row r="22" spans="1:3" ht="25" x14ac:dyDescent="0.25">
      <c r="A22" s="19" t="s">
        <v>321</v>
      </c>
      <c r="B22" s="13" t="s">
        <v>322</v>
      </c>
      <c r="C22" s="14">
        <f>C23+C28+C31</f>
        <v>0</v>
      </c>
    </row>
    <row r="23" spans="1:3" ht="25" x14ac:dyDescent="0.25">
      <c r="A23" s="19" t="s">
        <v>323</v>
      </c>
      <c r="B23" s="13" t="s">
        <v>324</v>
      </c>
      <c r="C23" s="22">
        <f>C24-C26+C25-C27</f>
        <v>0</v>
      </c>
    </row>
    <row r="24" spans="1:3" ht="25" x14ac:dyDescent="0.25">
      <c r="A24" s="15" t="s">
        <v>325</v>
      </c>
      <c r="B24" s="16" t="s">
        <v>326</v>
      </c>
      <c r="C24" s="17"/>
    </row>
    <row r="25" spans="1:3" ht="25" x14ac:dyDescent="0.25">
      <c r="A25" s="15" t="s">
        <v>327</v>
      </c>
      <c r="B25" s="16" t="s">
        <v>328</v>
      </c>
      <c r="C25" s="18"/>
    </row>
    <row r="26" spans="1:3" ht="25" x14ac:dyDescent="0.25">
      <c r="A26" s="15" t="s">
        <v>329</v>
      </c>
      <c r="B26" s="16" t="s">
        <v>330</v>
      </c>
      <c r="C26" s="18"/>
    </row>
    <row r="27" spans="1:3" ht="25" x14ac:dyDescent="0.25">
      <c r="A27" s="15" t="s">
        <v>331</v>
      </c>
      <c r="B27" s="16" t="s">
        <v>332</v>
      </c>
      <c r="C27" s="18"/>
    </row>
    <row r="28" spans="1:3" ht="25" x14ac:dyDescent="0.25">
      <c r="A28" s="19" t="s">
        <v>333</v>
      </c>
      <c r="B28" s="13" t="s">
        <v>334</v>
      </c>
      <c r="C28" s="14">
        <f>C29-C30</f>
        <v>0</v>
      </c>
    </row>
    <row r="29" spans="1:3" ht="25" x14ac:dyDescent="0.25">
      <c r="A29" s="15" t="s">
        <v>335</v>
      </c>
      <c r="B29" s="16" t="s">
        <v>336</v>
      </c>
      <c r="C29" s="18"/>
    </row>
    <row r="30" spans="1:3" ht="25" x14ac:dyDescent="0.25">
      <c r="A30" s="29" t="s">
        <v>337</v>
      </c>
      <c r="B30" s="30" t="s">
        <v>338</v>
      </c>
      <c r="C30" s="31"/>
    </row>
    <row r="31" spans="1:3" ht="25" x14ac:dyDescent="0.25">
      <c r="A31" s="19" t="s">
        <v>339</v>
      </c>
      <c r="B31" s="13" t="s">
        <v>340</v>
      </c>
      <c r="C31" s="14">
        <f>C32-C33+C34-C35+C36-C37+C38-C39+C40</f>
        <v>0</v>
      </c>
    </row>
    <row r="32" spans="1:3" ht="25" x14ac:dyDescent="0.25">
      <c r="A32" s="15" t="s">
        <v>341</v>
      </c>
      <c r="B32" s="16" t="s">
        <v>342</v>
      </c>
      <c r="C32" s="18"/>
    </row>
    <row r="33" spans="1:3" ht="25" x14ac:dyDescent="0.25">
      <c r="A33" s="15" t="s">
        <v>343</v>
      </c>
      <c r="B33" s="16" t="s">
        <v>344</v>
      </c>
      <c r="C33" s="18"/>
    </row>
    <row r="34" spans="1:3" ht="25" x14ac:dyDescent="0.25">
      <c r="A34" s="15" t="s">
        <v>345</v>
      </c>
      <c r="B34" s="16" t="s">
        <v>346</v>
      </c>
      <c r="C34" s="18"/>
    </row>
    <row r="35" spans="1:3" ht="25" x14ac:dyDescent="0.25">
      <c r="A35" s="15" t="s">
        <v>347</v>
      </c>
      <c r="B35" s="16" t="s">
        <v>348</v>
      </c>
      <c r="C35" s="18"/>
    </row>
    <row r="36" spans="1:3" ht="25" x14ac:dyDescent="0.25">
      <c r="A36" s="15" t="s">
        <v>349</v>
      </c>
      <c r="B36" s="16" t="s">
        <v>350</v>
      </c>
      <c r="C36" s="18"/>
    </row>
    <row r="37" spans="1:3" ht="25" x14ac:dyDescent="0.25">
      <c r="A37" s="15" t="s">
        <v>351</v>
      </c>
      <c r="B37" s="16" t="s">
        <v>352</v>
      </c>
      <c r="C37" s="18"/>
    </row>
    <row r="38" spans="1:3" ht="25" x14ac:dyDescent="0.25">
      <c r="A38" s="15" t="s">
        <v>353</v>
      </c>
      <c r="B38" s="16" t="s">
        <v>354</v>
      </c>
      <c r="C38" s="17"/>
    </row>
    <row r="39" spans="1:3" ht="25" x14ac:dyDescent="0.25">
      <c r="A39" s="15" t="s">
        <v>355</v>
      </c>
      <c r="B39" s="16" t="s">
        <v>356</v>
      </c>
      <c r="C39" s="18"/>
    </row>
    <row r="40" spans="1:3" ht="25" x14ac:dyDescent="0.25">
      <c r="A40" s="15" t="s">
        <v>357</v>
      </c>
      <c r="B40" s="16" t="s">
        <v>358</v>
      </c>
      <c r="C40" s="18"/>
    </row>
    <row r="41" spans="1:3" ht="25" x14ac:dyDescent="0.25">
      <c r="A41" s="19" t="s">
        <v>359</v>
      </c>
      <c r="B41" s="13" t="s">
        <v>360</v>
      </c>
      <c r="C41" s="14">
        <f>C43-C42</f>
        <v>0</v>
      </c>
    </row>
    <row r="42" spans="1:3" ht="25" x14ac:dyDescent="0.25">
      <c r="A42" s="10" t="s">
        <v>361</v>
      </c>
      <c r="B42" s="13" t="s">
        <v>362</v>
      </c>
      <c r="C42" s="18"/>
    </row>
    <row r="43" spans="1:3" ht="25" x14ac:dyDescent="0.25">
      <c r="A43" s="10" t="s">
        <v>363</v>
      </c>
      <c r="B43" s="13" t="s">
        <v>364</v>
      </c>
      <c r="C43" s="18"/>
    </row>
    <row r="44" spans="1:3" ht="25" x14ac:dyDescent="0.25">
      <c r="A44" s="19" t="s">
        <v>365</v>
      </c>
      <c r="B44" s="13" t="s">
        <v>366</v>
      </c>
      <c r="C44" s="22">
        <f>C45-C46+C47+C48+C49+C50+C51</f>
        <v>0</v>
      </c>
    </row>
    <row r="45" spans="1:3" ht="25" x14ac:dyDescent="0.25">
      <c r="A45" s="10" t="s">
        <v>367</v>
      </c>
      <c r="B45" s="13" t="s">
        <v>368</v>
      </c>
      <c r="C45" s="18"/>
    </row>
    <row r="46" spans="1:3" ht="25" x14ac:dyDescent="0.25">
      <c r="A46" s="10" t="s">
        <v>369</v>
      </c>
      <c r="B46" s="13" t="s">
        <v>370</v>
      </c>
      <c r="C46" s="18"/>
    </row>
    <row r="47" spans="1:3" ht="25" x14ac:dyDescent="0.25">
      <c r="A47" s="10" t="s">
        <v>371</v>
      </c>
      <c r="B47" s="13" t="s">
        <v>372</v>
      </c>
      <c r="C47" s="17"/>
    </row>
    <row r="48" spans="1:3" ht="25" x14ac:dyDescent="0.25">
      <c r="A48" s="10" t="s">
        <v>373</v>
      </c>
      <c r="B48" s="13" t="s">
        <v>374</v>
      </c>
      <c r="C48" s="18"/>
    </row>
    <row r="49" spans="1:3" ht="25" x14ac:dyDescent="0.25">
      <c r="A49" s="10" t="s">
        <v>375</v>
      </c>
      <c r="B49" s="13" t="s">
        <v>376</v>
      </c>
      <c r="C49" s="18"/>
    </row>
    <row r="50" spans="1:3" ht="25" x14ac:dyDescent="0.25">
      <c r="A50" s="10" t="s">
        <v>377</v>
      </c>
      <c r="B50" s="13" t="s">
        <v>378</v>
      </c>
      <c r="C50" s="18"/>
    </row>
    <row r="51" spans="1:3" ht="25" x14ac:dyDescent="0.25">
      <c r="A51" s="10" t="s">
        <v>379</v>
      </c>
      <c r="B51" s="13" t="s">
        <v>380</v>
      </c>
      <c r="C51" s="18"/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opLeftCell="A101" zoomScale="40" zoomScaleNormal="40" zoomScalePageLayoutView="40" workbookViewId="0">
      <selection activeCell="C138" sqref="C138:C149"/>
    </sheetView>
  </sheetViews>
  <sheetFormatPr baseColWidth="10" defaultColWidth="11.5" defaultRowHeight="19" x14ac:dyDescent="0.2"/>
  <cols>
    <col min="1" max="1" width="24.6640625" style="32" customWidth="1"/>
    <col min="2" max="2" width="163.1640625" style="32" customWidth="1"/>
    <col min="3" max="3" width="33" style="33" customWidth="1"/>
    <col min="4" max="16384" width="11.5" style="1"/>
  </cols>
  <sheetData>
    <row r="1" spans="1:3" ht="25" x14ac:dyDescent="0.25">
      <c r="A1" s="34"/>
      <c r="B1" s="34" t="s">
        <v>381</v>
      </c>
      <c r="C1" s="35"/>
    </row>
    <row r="2" spans="1:3" ht="25" x14ac:dyDescent="0.25">
      <c r="A2" s="34" t="s">
        <v>9</v>
      </c>
      <c r="B2" s="34" t="s">
        <v>382</v>
      </c>
      <c r="C2" s="36" t="s">
        <v>161</v>
      </c>
    </row>
    <row r="3" spans="1:3" ht="25" x14ac:dyDescent="0.25">
      <c r="A3" s="34" t="s">
        <v>383</v>
      </c>
      <c r="B3" s="26" t="s">
        <v>384</v>
      </c>
      <c r="C3" s="35">
        <f>SUM(C4,C13,C17,C20,C22)</f>
        <v>0</v>
      </c>
    </row>
    <row r="4" spans="1:3" ht="25" x14ac:dyDescent="0.25">
      <c r="A4" s="34" t="s">
        <v>385</v>
      </c>
      <c r="B4" s="26" t="s">
        <v>386</v>
      </c>
      <c r="C4" s="35">
        <f>SUM(C5:C12)</f>
        <v>0</v>
      </c>
    </row>
    <row r="5" spans="1:3" ht="25" x14ac:dyDescent="0.25">
      <c r="A5" s="29" t="s">
        <v>387</v>
      </c>
      <c r="B5" s="37" t="s">
        <v>388</v>
      </c>
      <c r="C5" s="17"/>
    </row>
    <row r="6" spans="1:3" ht="25" x14ac:dyDescent="0.25">
      <c r="A6" s="29" t="s">
        <v>389</v>
      </c>
      <c r="B6" s="37" t="s">
        <v>390</v>
      </c>
      <c r="C6" s="18"/>
    </row>
    <row r="7" spans="1:3" ht="25" x14ac:dyDescent="0.25">
      <c r="A7" s="29" t="s">
        <v>391</v>
      </c>
      <c r="B7" s="37" t="s">
        <v>392</v>
      </c>
      <c r="C7" s="18"/>
    </row>
    <row r="8" spans="1:3" ht="25" x14ac:dyDescent="0.25">
      <c r="A8" s="29" t="s">
        <v>393</v>
      </c>
      <c r="B8" s="37" t="s">
        <v>394</v>
      </c>
      <c r="C8" s="18"/>
    </row>
    <row r="9" spans="1:3" ht="25" x14ac:dyDescent="0.25">
      <c r="A9" s="29" t="s">
        <v>395</v>
      </c>
      <c r="B9" s="37" t="s">
        <v>396</v>
      </c>
      <c r="C9" s="18"/>
    </row>
    <row r="10" spans="1:3" ht="25" x14ac:dyDescent="0.25">
      <c r="A10" s="29" t="s">
        <v>397</v>
      </c>
      <c r="B10" s="37" t="s">
        <v>398</v>
      </c>
      <c r="C10" s="18"/>
    </row>
    <row r="11" spans="1:3" ht="25" x14ac:dyDescent="0.25">
      <c r="A11" s="29" t="s">
        <v>399</v>
      </c>
      <c r="B11" s="37" t="s">
        <v>400</v>
      </c>
      <c r="C11" s="18"/>
    </row>
    <row r="12" spans="1:3" ht="25" x14ac:dyDescent="0.25">
      <c r="A12" s="29" t="s">
        <v>401</v>
      </c>
      <c r="B12" s="37" t="s">
        <v>402</v>
      </c>
      <c r="C12" s="18"/>
    </row>
    <row r="13" spans="1:3" ht="25" x14ac:dyDescent="0.25">
      <c r="A13" s="34" t="s">
        <v>403</v>
      </c>
      <c r="B13" s="26" t="s">
        <v>404</v>
      </c>
      <c r="C13" s="35">
        <f>SUM(C14:C16)</f>
        <v>0</v>
      </c>
    </row>
    <row r="14" spans="1:3" ht="25" x14ac:dyDescent="0.25">
      <c r="A14" s="29" t="s">
        <v>405</v>
      </c>
      <c r="B14" s="38" t="s">
        <v>168</v>
      </c>
      <c r="C14" s="18"/>
    </row>
    <row r="15" spans="1:3" ht="25" x14ac:dyDescent="0.25">
      <c r="A15" s="29" t="s">
        <v>406</v>
      </c>
      <c r="B15" s="38" t="s">
        <v>407</v>
      </c>
      <c r="C15" s="18"/>
    </row>
    <row r="16" spans="1:3" ht="25" x14ac:dyDescent="0.25">
      <c r="A16" s="29" t="s">
        <v>408</v>
      </c>
      <c r="B16" s="38" t="s">
        <v>172</v>
      </c>
      <c r="C16" s="18"/>
    </row>
    <row r="17" spans="1:3" ht="25" x14ac:dyDescent="0.25">
      <c r="A17" s="34" t="s">
        <v>409</v>
      </c>
      <c r="B17" s="26" t="s">
        <v>410</v>
      </c>
      <c r="C17" s="35">
        <f>SUM(C18:C19)</f>
        <v>0</v>
      </c>
    </row>
    <row r="18" spans="1:3" ht="25" x14ac:dyDescent="0.15">
      <c r="A18" s="29" t="s">
        <v>411</v>
      </c>
      <c r="B18" s="38" t="s">
        <v>412</v>
      </c>
      <c r="C18" s="17"/>
    </row>
    <row r="19" spans="1:3" ht="25" x14ac:dyDescent="0.15">
      <c r="A19" s="29" t="s">
        <v>413</v>
      </c>
      <c r="B19" s="38" t="s">
        <v>414</v>
      </c>
      <c r="C19" s="17"/>
    </row>
    <row r="20" spans="1:3" ht="25" x14ac:dyDescent="0.25">
      <c r="A20" s="34" t="s">
        <v>415</v>
      </c>
      <c r="B20" s="26" t="s">
        <v>416</v>
      </c>
      <c r="C20" s="35">
        <f>SUM(C21)</f>
        <v>0</v>
      </c>
    </row>
    <row r="21" spans="1:3" ht="25" x14ac:dyDescent="0.25">
      <c r="A21" s="29" t="s">
        <v>417</v>
      </c>
      <c r="B21" s="37" t="s">
        <v>418</v>
      </c>
      <c r="C21" s="39"/>
    </row>
    <row r="22" spans="1:3" ht="25" x14ac:dyDescent="0.25">
      <c r="A22" s="34" t="s">
        <v>419</v>
      </c>
      <c r="B22" s="26" t="s">
        <v>420</v>
      </c>
      <c r="C22" s="39"/>
    </row>
    <row r="23" spans="1:3" ht="25" x14ac:dyDescent="0.25">
      <c r="A23" s="34" t="s">
        <v>421</v>
      </c>
      <c r="B23" s="26" t="s">
        <v>422</v>
      </c>
      <c r="C23" s="35">
        <f>SUM(C24,C30,C31,C32)</f>
        <v>0</v>
      </c>
    </row>
    <row r="24" spans="1:3" ht="25" x14ac:dyDescent="0.25">
      <c r="A24" s="34" t="s">
        <v>423</v>
      </c>
      <c r="B24" s="26" t="s">
        <v>424</v>
      </c>
      <c r="C24" s="35">
        <f>SUM(C25:C29)</f>
        <v>0</v>
      </c>
    </row>
    <row r="25" spans="1:3" ht="25" x14ac:dyDescent="0.25">
      <c r="A25" s="29" t="s">
        <v>425</v>
      </c>
      <c r="B25" s="30" t="s">
        <v>386</v>
      </c>
      <c r="C25" s="17"/>
    </row>
    <row r="26" spans="1:3" ht="25" x14ac:dyDescent="0.25">
      <c r="A26" s="29" t="s">
        <v>426</v>
      </c>
      <c r="B26" s="30" t="s">
        <v>427</v>
      </c>
      <c r="C26" s="17"/>
    </row>
    <row r="27" spans="1:3" ht="25" x14ac:dyDescent="0.25">
      <c r="A27" s="29" t="s">
        <v>428</v>
      </c>
      <c r="B27" s="30" t="s">
        <v>429</v>
      </c>
      <c r="C27" s="17"/>
    </row>
    <row r="28" spans="1:3" ht="26" x14ac:dyDescent="0.25">
      <c r="A28" s="29" t="s">
        <v>430</v>
      </c>
      <c r="B28" s="30" t="s">
        <v>431</v>
      </c>
      <c r="C28" s="40"/>
    </row>
    <row r="29" spans="1:3" ht="25" x14ac:dyDescent="0.25">
      <c r="A29" s="29" t="s">
        <v>432</v>
      </c>
      <c r="B29" s="30" t="s">
        <v>433</v>
      </c>
      <c r="C29" s="18"/>
    </row>
    <row r="30" spans="1:3" ht="25" x14ac:dyDescent="0.25">
      <c r="A30" s="34" t="s">
        <v>434</v>
      </c>
      <c r="B30" s="26" t="s">
        <v>435</v>
      </c>
      <c r="C30" s="18"/>
    </row>
    <row r="31" spans="1:3" ht="25" x14ac:dyDescent="0.25">
      <c r="A31" s="34" t="s">
        <v>436</v>
      </c>
      <c r="B31" s="26" t="s">
        <v>416</v>
      </c>
      <c r="C31" s="18"/>
    </row>
    <row r="32" spans="1:3" ht="25" x14ac:dyDescent="0.25">
      <c r="A32" s="34" t="s">
        <v>437</v>
      </c>
      <c r="B32" s="26" t="s">
        <v>420</v>
      </c>
      <c r="C32" s="18"/>
    </row>
    <row r="33" spans="1:3" ht="25" x14ac:dyDescent="0.25">
      <c r="A33" s="20" t="s">
        <v>438</v>
      </c>
      <c r="B33" s="26" t="s">
        <v>439</v>
      </c>
      <c r="C33" s="41">
        <f>IF(DIMF_2080_PRODUITS_DEV!C32-C34&gt;0,DIMF_2080_PRODUITS_DEV!C32-C34,0)</f>
        <v>0</v>
      </c>
    </row>
    <row r="34" spans="1:3" ht="25" x14ac:dyDescent="0.25">
      <c r="A34" s="20" t="s">
        <v>440</v>
      </c>
      <c r="B34" s="26" t="s">
        <v>441</v>
      </c>
      <c r="C34" s="35">
        <f>SUM(C23,C3)</f>
        <v>0</v>
      </c>
    </row>
    <row r="35" spans="1:3" ht="25" x14ac:dyDescent="0.25">
      <c r="A35" s="34" t="s">
        <v>442</v>
      </c>
      <c r="B35" s="42" t="s">
        <v>443</v>
      </c>
      <c r="C35" s="35">
        <f>SUM(C36:C38)</f>
        <v>0</v>
      </c>
    </row>
    <row r="36" spans="1:3" ht="25" x14ac:dyDescent="0.25">
      <c r="A36" s="29" t="s">
        <v>444</v>
      </c>
      <c r="B36" s="30" t="s">
        <v>445</v>
      </c>
      <c r="C36" s="18"/>
    </row>
    <row r="37" spans="1:3" ht="25" x14ac:dyDescent="0.25">
      <c r="A37" s="29" t="s">
        <v>446</v>
      </c>
      <c r="B37" s="30" t="s">
        <v>447</v>
      </c>
      <c r="C37" s="18"/>
    </row>
    <row r="38" spans="1:3" ht="25" x14ac:dyDescent="0.25">
      <c r="A38" s="29" t="s">
        <v>448</v>
      </c>
      <c r="B38" s="30" t="s">
        <v>420</v>
      </c>
      <c r="C38" s="31"/>
    </row>
    <row r="39" spans="1:3" ht="25" x14ac:dyDescent="0.25">
      <c r="A39" s="34" t="s">
        <v>449</v>
      </c>
      <c r="B39" s="42" t="s">
        <v>450</v>
      </c>
      <c r="C39" s="35">
        <f>SUM(C40:C41)</f>
        <v>0</v>
      </c>
    </row>
    <row r="40" spans="1:3" ht="25" x14ac:dyDescent="0.25">
      <c r="A40" s="29" t="s">
        <v>451</v>
      </c>
      <c r="B40" s="30" t="s">
        <v>452</v>
      </c>
      <c r="C40" s="17"/>
    </row>
    <row r="41" spans="1:3" ht="25" x14ac:dyDescent="0.25">
      <c r="A41" s="29" t="s">
        <v>453</v>
      </c>
      <c r="B41" s="30" t="s">
        <v>454</v>
      </c>
      <c r="C41" s="18"/>
    </row>
    <row r="42" spans="1:3" ht="25" x14ac:dyDescent="0.25">
      <c r="A42" s="34" t="s">
        <v>455</v>
      </c>
      <c r="B42" s="42" t="s">
        <v>456</v>
      </c>
      <c r="C42" s="41">
        <f>SUM(C43,C48,C53)</f>
        <v>0</v>
      </c>
    </row>
    <row r="43" spans="1:3" ht="25" x14ac:dyDescent="0.25">
      <c r="A43" s="34" t="s">
        <v>457</v>
      </c>
      <c r="B43" s="42" t="s">
        <v>458</v>
      </c>
      <c r="C43" s="35">
        <f>SUM(C44:C47)</f>
        <v>0</v>
      </c>
    </row>
    <row r="44" spans="1:3" ht="25" x14ac:dyDescent="0.25">
      <c r="A44" s="29" t="s">
        <v>459</v>
      </c>
      <c r="B44" s="30" t="s">
        <v>460</v>
      </c>
      <c r="C44" s="18"/>
    </row>
    <row r="45" spans="1:3" ht="25" x14ac:dyDescent="0.25">
      <c r="A45" s="29" t="s">
        <v>461</v>
      </c>
      <c r="B45" s="30" t="s">
        <v>462</v>
      </c>
      <c r="C45" s="18"/>
    </row>
    <row r="46" spans="1:3" ht="25" x14ac:dyDescent="0.25">
      <c r="A46" s="29" t="s">
        <v>463</v>
      </c>
      <c r="B46" s="30" t="s">
        <v>464</v>
      </c>
      <c r="C46" s="18"/>
    </row>
    <row r="47" spans="1:3" ht="25" x14ac:dyDescent="0.25">
      <c r="A47" s="29" t="s">
        <v>465</v>
      </c>
      <c r="B47" s="30" t="s">
        <v>466</v>
      </c>
      <c r="C47" s="18"/>
    </row>
    <row r="48" spans="1:3" ht="25" x14ac:dyDescent="0.25">
      <c r="A48" s="34" t="s">
        <v>467</v>
      </c>
      <c r="B48" s="26" t="s">
        <v>468</v>
      </c>
      <c r="C48" s="35">
        <f>SUM(C49:C52)</f>
        <v>0</v>
      </c>
    </row>
    <row r="49" spans="1:3" ht="25" x14ac:dyDescent="0.25">
      <c r="A49" s="29" t="s">
        <v>469</v>
      </c>
      <c r="B49" s="30" t="s">
        <v>460</v>
      </c>
      <c r="C49" s="18"/>
    </row>
    <row r="50" spans="1:3" ht="25" x14ac:dyDescent="0.25">
      <c r="A50" s="29" t="s">
        <v>470</v>
      </c>
      <c r="B50" s="30" t="s">
        <v>462</v>
      </c>
      <c r="C50" s="18"/>
    </row>
    <row r="51" spans="1:3" ht="25" x14ac:dyDescent="0.25">
      <c r="A51" s="29" t="s">
        <v>471</v>
      </c>
      <c r="B51" s="30" t="s">
        <v>472</v>
      </c>
      <c r="C51" s="18"/>
    </row>
    <row r="52" spans="1:3" ht="25" x14ac:dyDescent="0.25">
      <c r="A52" s="29" t="s">
        <v>473</v>
      </c>
      <c r="B52" s="30" t="s">
        <v>466</v>
      </c>
      <c r="C52" s="18"/>
    </row>
    <row r="53" spans="1:3" ht="25" x14ac:dyDescent="0.25">
      <c r="A53" s="34" t="s">
        <v>474</v>
      </c>
      <c r="B53" s="26" t="s">
        <v>475</v>
      </c>
      <c r="C53" s="41">
        <f>SUM(C54:C57)</f>
        <v>0</v>
      </c>
    </row>
    <row r="54" spans="1:3" ht="25" x14ac:dyDescent="0.25">
      <c r="A54" s="29" t="s">
        <v>476</v>
      </c>
      <c r="B54" s="30" t="s">
        <v>460</v>
      </c>
      <c r="C54" s="18"/>
    </row>
    <row r="55" spans="1:3" ht="25" x14ac:dyDescent="0.25">
      <c r="A55" s="29" t="s">
        <v>477</v>
      </c>
      <c r="B55" s="30" t="s">
        <v>462</v>
      </c>
      <c r="C55" s="18"/>
    </row>
    <row r="56" spans="1:3" ht="25" x14ac:dyDescent="0.25">
      <c r="A56" s="29" t="s">
        <v>478</v>
      </c>
      <c r="B56" s="30" t="s">
        <v>464</v>
      </c>
      <c r="C56" s="18"/>
    </row>
    <row r="57" spans="1:3" ht="25" x14ac:dyDescent="0.25">
      <c r="A57" s="29" t="s">
        <v>479</v>
      </c>
      <c r="B57" s="30" t="s">
        <v>466</v>
      </c>
      <c r="C57" s="18"/>
    </row>
    <row r="58" spans="1:3" ht="25" x14ac:dyDescent="0.25">
      <c r="A58" s="34" t="s">
        <v>480</v>
      </c>
      <c r="B58" s="26" t="s">
        <v>481</v>
      </c>
      <c r="C58" s="17"/>
    </row>
    <row r="59" spans="1:3" ht="25" x14ac:dyDescent="0.25">
      <c r="A59" s="34" t="s">
        <v>482</v>
      </c>
      <c r="B59" s="26" t="s">
        <v>483</v>
      </c>
      <c r="C59" s="41">
        <f>SUM(C60:C61)</f>
        <v>0</v>
      </c>
    </row>
    <row r="60" spans="1:3" ht="25" x14ac:dyDescent="0.25">
      <c r="A60" s="29" t="s">
        <v>484</v>
      </c>
      <c r="B60" s="30" t="s">
        <v>485</v>
      </c>
      <c r="C60" s="18"/>
    </row>
    <row r="61" spans="1:3" ht="25" x14ac:dyDescent="0.25">
      <c r="A61" s="29" t="s">
        <v>486</v>
      </c>
      <c r="B61" s="30" t="s">
        <v>420</v>
      </c>
      <c r="C61" s="18"/>
    </row>
    <row r="62" spans="1:3" ht="25" x14ac:dyDescent="0.25">
      <c r="A62" s="34" t="s">
        <v>487</v>
      </c>
      <c r="B62" s="42" t="s">
        <v>488</v>
      </c>
      <c r="C62" s="41">
        <f>SUM(C63:C68)</f>
        <v>0</v>
      </c>
    </row>
    <row r="63" spans="1:3" ht="25" x14ac:dyDescent="0.25">
      <c r="A63" s="29" t="s">
        <v>489</v>
      </c>
      <c r="B63" s="30" t="s">
        <v>490</v>
      </c>
      <c r="C63" s="18"/>
    </row>
    <row r="64" spans="1:3" ht="25" x14ac:dyDescent="0.25">
      <c r="A64" s="29" t="s">
        <v>491</v>
      </c>
      <c r="B64" s="30" t="s">
        <v>492</v>
      </c>
      <c r="C64" s="18"/>
    </row>
    <row r="65" spans="1:3" ht="25" x14ac:dyDescent="0.25">
      <c r="A65" s="29" t="s">
        <v>493</v>
      </c>
      <c r="B65" s="30" t="s">
        <v>494</v>
      </c>
      <c r="C65" s="18"/>
    </row>
    <row r="66" spans="1:3" ht="25" x14ac:dyDescent="0.25">
      <c r="A66" s="29" t="s">
        <v>495</v>
      </c>
      <c r="B66" s="30" t="s">
        <v>496</v>
      </c>
      <c r="C66" s="17"/>
    </row>
    <row r="67" spans="1:3" ht="25" x14ac:dyDescent="0.25">
      <c r="A67" s="29" t="s">
        <v>497</v>
      </c>
      <c r="B67" s="30" t="s">
        <v>498</v>
      </c>
      <c r="C67" s="18"/>
    </row>
    <row r="68" spans="1:3" ht="25" x14ac:dyDescent="0.25">
      <c r="A68" s="29" t="s">
        <v>499</v>
      </c>
      <c r="B68" s="30" t="s">
        <v>500</v>
      </c>
      <c r="C68" s="18"/>
    </row>
    <row r="69" spans="1:3" ht="25" x14ac:dyDescent="0.25">
      <c r="A69" s="34" t="s">
        <v>501</v>
      </c>
      <c r="B69" s="42" t="s">
        <v>502</v>
      </c>
      <c r="C69" s="41">
        <f>SUM(C70:C71)</f>
        <v>0</v>
      </c>
    </row>
    <row r="70" spans="1:3" ht="25" x14ac:dyDescent="0.25">
      <c r="A70" s="29" t="s">
        <v>503</v>
      </c>
      <c r="B70" s="30" t="s">
        <v>504</v>
      </c>
      <c r="C70" s="18"/>
    </row>
    <row r="71" spans="1:3" ht="26" x14ac:dyDescent="0.25">
      <c r="A71" s="29" t="s">
        <v>505</v>
      </c>
      <c r="B71" s="30" t="s">
        <v>506</v>
      </c>
      <c r="C71" s="43"/>
    </row>
    <row r="72" spans="1:3" ht="25" x14ac:dyDescent="0.25">
      <c r="A72" s="34" t="s">
        <v>507</v>
      </c>
      <c r="B72" s="42" t="s">
        <v>508</v>
      </c>
      <c r="C72" s="41">
        <f>SUM(C73:C75)</f>
        <v>0</v>
      </c>
    </row>
    <row r="73" spans="1:3" ht="25" x14ac:dyDescent="0.25">
      <c r="A73" s="29" t="s">
        <v>509</v>
      </c>
      <c r="B73" s="30" t="s">
        <v>510</v>
      </c>
      <c r="C73" s="18"/>
    </row>
    <row r="74" spans="1:3" ht="25" x14ac:dyDescent="0.25">
      <c r="A74" s="29" t="s">
        <v>511</v>
      </c>
      <c r="B74" s="30" t="s">
        <v>512</v>
      </c>
      <c r="C74" s="18"/>
    </row>
    <row r="75" spans="1:3" ht="25" x14ac:dyDescent="0.25">
      <c r="A75" s="29" t="s">
        <v>513</v>
      </c>
      <c r="B75" s="30" t="s">
        <v>514</v>
      </c>
      <c r="C75" s="17"/>
    </row>
    <row r="76" spans="1:3" ht="25" x14ac:dyDescent="0.25">
      <c r="A76" s="19" t="s">
        <v>515</v>
      </c>
      <c r="B76" s="26" t="s">
        <v>516</v>
      </c>
      <c r="C76" s="18"/>
    </row>
    <row r="77" spans="1:3" ht="25" x14ac:dyDescent="0.25">
      <c r="A77" s="19" t="s">
        <v>517</v>
      </c>
      <c r="B77" s="26" t="s">
        <v>518</v>
      </c>
      <c r="C77" s="18"/>
    </row>
    <row r="78" spans="1:3" ht="25" x14ac:dyDescent="0.25">
      <c r="A78" s="19" t="s">
        <v>519</v>
      </c>
      <c r="B78" s="26" t="s">
        <v>439</v>
      </c>
      <c r="C78" s="18"/>
    </row>
    <row r="79" spans="1:3" ht="25" x14ac:dyDescent="0.25">
      <c r="A79" s="19" t="s">
        <v>520</v>
      </c>
      <c r="B79" s="26" t="s">
        <v>521</v>
      </c>
      <c r="C79" s="18"/>
    </row>
    <row r="80" spans="1:3" ht="25" x14ac:dyDescent="0.25">
      <c r="A80" s="19" t="s">
        <v>522</v>
      </c>
      <c r="B80" s="42" t="s">
        <v>523</v>
      </c>
      <c r="C80" s="41">
        <f>SUM(C81:C83)</f>
        <v>0</v>
      </c>
    </row>
    <row r="81" spans="1:3" ht="25" x14ac:dyDescent="0.25">
      <c r="A81" s="29" t="s">
        <v>524</v>
      </c>
      <c r="B81" s="30" t="s">
        <v>525</v>
      </c>
      <c r="C81" s="31"/>
    </row>
    <row r="82" spans="1:3" ht="25" x14ac:dyDescent="0.25">
      <c r="A82" s="29" t="s">
        <v>526</v>
      </c>
      <c r="B82" s="30" t="s">
        <v>527</v>
      </c>
      <c r="C82" s="31"/>
    </row>
    <row r="83" spans="1:3" ht="25" x14ac:dyDescent="0.25">
      <c r="A83" s="29" t="s">
        <v>528</v>
      </c>
      <c r="B83" s="30" t="s">
        <v>529</v>
      </c>
      <c r="C83" s="39"/>
    </row>
    <row r="84" spans="1:3" ht="25" x14ac:dyDescent="0.25">
      <c r="A84" s="19" t="s">
        <v>530</v>
      </c>
      <c r="B84" s="42" t="s">
        <v>531</v>
      </c>
      <c r="C84" s="41">
        <f>SUM(C85,C89,C97)</f>
        <v>0</v>
      </c>
    </row>
    <row r="85" spans="1:3" ht="25" x14ac:dyDescent="0.25">
      <c r="A85" s="34" t="s">
        <v>532</v>
      </c>
      <c r="B85" s="26" t="s">
        <v>533</v>
      </c>
      <c r="C85" s="41">
        <f>SUM(C86:C88)</f>
        <v>0</v>
      </c>
    </row>
    <row r="86" spans="1:3" ht="25" x14ac:dyDescent="0.25">
      <c r="A86" s="29" t="s">
        <v>534</v>
      </c>
      <c r="B86" s="30" t="s">
        <v>535</v>
      </c>
      <c r="C86" s="17"/>
    </row>
    <row r="87" spans="1:3" ht="25" x14ac:dyDescent="0.25">
      <c r="A87" s="29" t="s">
        <v>536</v>
      </c>
      <c r="B87" s="30" t="s">
        <v>537</v>
      </c>
      <c r="C87" s="17"/>
    </row>
    <row r="88" spans="1:3" ht="25" x14ac:dyDescent="0.25">
      <c r="A88" s="29" t="s">
        <v>538</v>
      </c>
      <c r="B88" s="30" t="s">
        <v>539</v>
      </c>
      <c r="C88" s="17"/>
    </row>
    <row r="89" spans="1:3" ht="25" x14ac:dyDescent="0.25">
      <c r="A89" s="34" t="s">
        <v>540</v>
      </c>
      <c r="B89" s="42" t="s">
        <v>541</v>
      </c>
      <c r="C89" s="41">
        <f>SUM(C90,C91,C96)</f>
        <v>0</v>
      </c>
    </row>
    <row r="90" spans="1:3" ht="25" x14ac:dyDescent="0.25">
      <c r="A90" s="29" t="s">
        <v>542</v>
      </c>
      <c r="B90" s="30" t="s">
        <v>543</v>
      </c>
      <c r="C90" s="17"/>
    </row>
    <row r="91" spans="1:3" ht="25" x14ac:dyDescent="0.25">
      <c r="A91" s="34" t="s">
        <v>544</v>
      </c>
      <c r="B91" s="26" t="s">
        <v>545</v>
      </c>
      <c r="C91" s="41">
        <f>SUM(C92:C95)</f>
        <v>0</v>
      </c>
    </row>
    <row r="92" spans="1:3" ht="25" x14ac:dyDescent="0.25">
      <c r="A92" s="29" t="s">
        <v>546</v>
      </c>
      <c r="B92" s="30" t="s">
        <v>547</v>
      </c>
      <c r="C92" s="17"/>
    </row>
    <row r="93" spans="1:3" ht="25" x14ac:dyDescent="0.25">
      <c r="A93" s="29" t="s">
        <v>548</v>
      </c>
      <c r="B93" s="30" t="s">
        <v>549</v>
      </c>
      <c r="C93" s="17"/>
    </row>
    <row r="94" spans="1:3" ht="25" x14ac:dyDescent="0.25">
      <c r="A94" s="29" t="s">
        <v>550</v>
      </c>
      <c r="B94" s="30" t="s">
        <v>551</v>
      </c>
      <c r="C94" s="17"/>
    </row>
    <row r="95" spans="1:3" ht="25" x14ac:dyDescent="0.25">
      <c r="A95" s="29" t="s">
        <v>552</v>
      </c>
      <c r="B95" s="30" t="s">
        <v>553</v>
      </c>
      <c r="C95" s="17"/>
    </row>
    <row r="96" spans="1:3" ht="25" x14ac:dyDescent="0.25">
      <c r="A96" s="34" t="s">
        <v>554</v>
      </c>
      <c r="B96" s="26" t="s">
        <v>555</v>
      </c>
      <c r="C96" s="39"/>
    </row>
    <row r="97" spans="1:3" ht="25" x14ac:dyDescent="0.25">
      <c r="A97" s="34" t="s">
        <v>556</v>
      </c>
      <c r="B97" s="42" t="s">
        <v>557</v>
      </c>
      <c r="C97" s="41">
        <f>SUM(C98,C107,C117)</f>
        <v>0</v>
      </c>
    </row>
    <row r="98" spans="1:3" ht="25" x14ac:dyDescent="0.25">
      <c r="A98" s="34" t="s">
        <v>558</v>
      </c>
      <c r="B98" s="26" t="s">
        <v>559</v>
      </c>
      <c r="C98" s="41">
        <f>SUM(C99:C106)</f>
        <v>0</v>
      </c>
    </row>
    <row r="99" spans="1:3" ht="25" x14ac:dyDescent="0.25">
      <c r="A99" s="29" t="s">
        <v>560</v>
      </c>
      <c r="B99" s="30" t="s">
        <v>561</v>
      </c>
      <c r="C99" s="17"/>
    </row>
    <row r="100" spans="1:3" ht="25" x14ac:dyDescent="0.25">
      <c r="A100" s="29" t="s">
        <v>562</v>
      </c>
      <c r="B100" s="30" t="s">
        <v>563</v>
      </c>
      <c r="C100" s="17"/>
    </row>
    <row r="101" spans="1:3" ht="25" x14ac:dyDescent="0.25">
      <c r="A101" s="29" t="s">
        <v>564</v>
      </c>
      <c r="B101" s="30" t="s">
        <v>565</v>
      </c>
      <c r="C101" s="17"/>
    </row>
    <row r="102" spans="1:3" ht="25" x14ac:dyDescent="0.25">
      <c r="A102" s="29" t="s">
        <v>566</v>
      </c>
      <c r="B102" s="30" t="s">
        <v>567</v>
      </c>
      <c r="C102" s="17"/>
    </row>
    <row r="103" spans="1:3" ht="25" x14ac:dyDescent="0.25">
      <c r="A103" s="29" t="s">
        <v>568</v>
      </c>
      <c r="B103" s="30" t="s">
        <v>569</v>
      </c>
      <c r="C103" s="17"/>
    </row>
    <row r="104" spans="1:3" ht="25" x14ac:dyDescent="0.25">
      <c r="A104" s="29" t="s">
        <v>570</v>
      </c>
      <c r="B104" s="30" t="s">
        <v>571</v>
      </c>
      <c r="C104" s="17"/>
    </row>
    <row r="105" spans="1:3" ht="25" x14ac:dyDescent="0.25">
      <c r="A105" s="29" t="s">
        <v>572</v>
      </c>
      <c r="B105" s="30" t="s">
        <v>573</v>
      </c>
      <c r="C105" s="17"/>
    </row>
    <row r="106" spans="1:3" ht="25" x14ac:dyDescent="0.25">
      <c r="A106" s="29" t="s">
        <v>574</v>
      </c>
      <c r="B106" s="30" t="s">
        <v>575</v>
      </c>
      <c r="C106" s="17"/>
    </row>
    <row r="107" spans="1:3" ht="25" x14ac:dyDescent="0.25">
      <c r="A107" s="34" t="s">
        <v>576</v>
      </c>
      <c r="B107" s="26" t="s">
        <v>577</v>
      </c>
      <c r="C107" s="41">
        <f>SUM(C108:C116)</f>
        <v>0</v>
      </c>
    </row>
    <row r="108" spans="1:3" ht="25" x14ac:dyDescent="0.25">
      <c r="A108" s="29" t="s">
        <v>578</v>
      </c>
      <c r="B108" s="30" t="s">
        <v>579</v>
      </c>
      <c r="C108" s="17"/>
    </row>
    <row r="109" spans="1:3" ht="25" x14ac:dyDescent="0.25">
      <c r="A109" s="29" t="s">
        <v>580</v>
      </c>
      <c r="B109" s="30" t="s">
        <v>581</v>
      </c>
      <c r="C109" s="17"/>
    </row>
    <row r="110" spans="1:3" ht="25" x14ac:dyDescent="0.25">
      <c r="A110" s="29" t="s">
        <v>582</v>
      </c>
      <c r="B110" s="30" t="s">
        <v>583</v>
      </c>
      <c r="C110" s="17"/>
    </row>
    <row r="111" spans="1:3" ht="25" x14ac:dyDescent="0.25">
      <c r="A111" s="29" t="s">
        <v>584</v>
      </c>
      <c r="B111" s="30" t="s">
        <v>585</v>
      </c>
      <c r="C111" s="17"/>
    </row>
    <row r="112" spans="1:3" ht="25" x14ac:dyDescent="0.25">
      <c r="A112" s="29" t="s">
        <v>586</v>
      </c>
      <c r="B112" s="30" t="s">
        <v>587</v>
      </c>
      <c r="C112" s="17"/>
    </row>
    <row r="113" spans="1:3" ht="25" x14ac:dyDescent="0.25">
      <c r="A113" s="29" t="s">
        <v>588</v>
      </c>
      <c r="B113" s="30" t="s">
        <v>589</v>
      </c>
      <c r="C113" s="17"/>
    </row>
    <row r="114" spans="1:3" ht="25" x14ac:dyDescent="0.25">
      <c r="A114" s="29" t="s">
        <v>590</v>
      </c>
      <c r="B114" s="30" t="s">
        <v>591</v>
      </c>
      <c r="C114" s="17"/>
    </row>
    <row r="115" spans="1:3" ht="25" x14ac:dyDescent="0.25">
      <c r="A115" s="29" t="s">
        <v>592</v>
      </c>
      <c r="B115" s="30" t="s">
        <v>593</v>
      </c>
      <c r="C115" s="17"/>
    </row>
    <row r="116" spans="1:3" ht="25" x14ac:dyDescent="0.25">
      <c r="A116" s="29" t="s">
        <v>594</v>
      </c>
      <c r="B116" s="30" t="s">
        <v>575</v>
      </c>
      <c r="C116" s="17"/>
    </row>
    <row r="117" spans="1:3" ht="25" x14ac:dyDescent="0.25">
      <c r="A117" s="34" t="s">
        <v>595</v>
      </c>
      <c r="B117" s="26" t="s">
        <v>596</v>
      </c>
      <c r="C117" s="41">
        <f>SUM(C118,C119,C120,C121,C124,C127)</f>
        <v>0</v>
      </c>
    </row>
    <row r="118" spans="1:3" ht="25" x14ac:dyDescent="0.25">
      <c r="A118" s="29" t="s">
        <v>597</v>
      </c>
      <c r="B118" s="30" t="s">
        <v>598</v>
      </c>
      <c r="C118" s="17"/>
    </row>
    <row r="119" spans="1:3" ht="25" x14ac:dyDescent="0.25">
      <c r="A119" s="29" t="s">
        <v>599</v>
      </c>
      <c r="B119" s="30" t="s">
        <v>600</v>
      </c>
      <c r="C119" s="39"/>
    </row>
    <row r="120" spans="1:3" ht="25" x14ac:dyDescent="0.25">
      <c r="A120" s="29" t="s">
        <v>601</v>
      </c>
      <c r="B120" s="30" t="s">
        <v>602</v>
      </c>
      <c r="C120" s="39"/>
    </row>
    <row r="121" spans="1:3" ht="25" x14ac:dyDescent="0.25">
      <c r="A121" s="34" t="s">
        <v>603</v>
      </c>
      <c r="B121" s="26" t="s">
        <v>604</v>
      </c>
      <c r="C121" s="41">
        <f>SUM(C122:C123)</f>
        <v>0</v>
      </c>
    </row>
    <row r="122" spans="1:3" ht="25" x14ac:dyDescent="0.25">
      <c r="A122" s="29" t="s">
        <v>605</v>
      </c>
      <c r="B122" s="30" t="s">
        <v>606</v>
      </c>
      <c r="C122" s="39"/>
    </row>
    <row r="123" spans="1:3" ht="25" x14ac:dyDescent="0.25">
      <c r="A123" s="29" t="s">
        <v>607</v>
      </c>
      <c r="B123" s="30" t="s">
        <v>608</v>
      </c>
      <c r="C123" s="18"/>
    </row>
    <row r="124" spans="1:3" ht="25" x14ac:dyDescent="0.25">
      <c r="A124" s="34" t="s">
        <v>609</v>
      </c>
      <c r="B124" s="26" t="s">
        <v>610</v>
      </c>
      <c r="C124" s="41">
        <f>SUM(C125:C126)</f>
        <v>0</v>
      </c>
    </row>
    <row r="125" spans="1:3" ht="25" x14ac:dyDescent="0.25">
      <c r="A125" s="29" t="s">
        <v>611</v>
      </c>
      <c r="B125" s="37" t="s">
        <v>612</v>
      </c>
      <c r="C125" s="31"/>
    </row>
    <row r="126" spans="1:3" ht="25" x14ac:dyDescent="0.25">
      <c r="A126" s="29" t="s">
        <v>613</v>
      </c>
      <c r="B126" s="37" t="s">
        <v>614</v>
      </c>
      <c r="C126" s="18"/>
    </row>
    <row r="127" spans="1:3" ht="25" x14ac:dyDescent="0.25">
      <c r="A127" s="29" t="s">
        <v>615</v>
      </c>
      <c r="B127" s="30" t="s">
        <v>616</v>
      </c>
      <c r="C127" s="17"/>
    </row>
    <row r="128" spans="1:3" ht="25" x14ac:dyDescent="0.25">
      <c r="A128" s="34" t="s">
        <v>617</v>
      </c>
      <c r="B128" s="42" t="s">
        <v>618</v>
      </c>
      <c r="C128" s="18"/>
    </row>
    <row r="129" spans="1:3" ht="25" x14ac:dyDescent="0.25">
      <c r="A129" s="34" t="s">
        <v>619</v>
      </c>
      <c r="B129" s="42" t="s">
        <v>620</v>
      </c>
      <c r="C129" s="41">
        <f>SUM(C130:C135)</f>
        <v>0</v>
      </c>
    </row>
    <row r="130" spans="1:3" ht="25" x14ac:dyDescent="0.25">
      <c r="A130" s="29" t="s">
        <v>621</v>
      </c>
      <c r="B130" s="30" t="s">
        <v>622</v>
      </c>
      <c r="C130" s="17"/>
    </row>
    <row r="131" spans="1:3" ht="25" x14ac:dyDescent="0.25">
      <c r="A131" s="29" t="s">
        <v>623</v>
      </c>
      <c r="B131" s="30" t="s">
        <v>624</v>
      </c>
      <c r="C131" s="17"/>
    </row>
    <row r="132" spans="1:3" ht="25" x14ac:dyDescent="0.25">
      <c r="A132" s="44" t="s">
        <v>625</v>
      </c>
      <c r="B132" s="30" t="s">
        <v>626</v>
      </c>
      <c r="C132" s="17"/>
    </row>
    <row r="133" spans="1:3" ht="25" x14ac:dyDescent="0.25">
      <c r="A133" s="44" t="s">
        <v>627</v>
      </c>
      <c r="B133" s="30" t="s">
        <v>628</v>
      </c>
      <c r="C133" s="17"/>
    </row>
    <row r="134" spans="1:3" ht="25" x14ac:dyDescent="0.25">
      <c r="A134" s="29" t="s">
        <v>629</v>
      </c>
      <c r="B134" s="30" t="s">
        <v>630</v>
      </c>
      <c r="C134" s="17"/>
    </row>
    <row r="135" spans="1:3" ht="25" x14ac:dyDescent="0.25">
      <c r="A135" s="44" t="s">
        <v>631</v>
      </c>
      <c r="B135" s="30" t="s">
        <v>632</v>
      </c>
      <c r="C135" s="17"/>
    </row>
    <row r="136" spans="1:3" ht="25" x14ac:dyDescent="0.25">
      <c r="A136" s="34" t="s">
        <v>633</v>
      </c>
      <c r="B136" s="42" t="s">
        <v>634</v>
      </c>
      <c r="C136" s="41">
        <f>SUM(C137,C141,C142,C143,C144,C145)</f>
        <v>0</v>
      </c>
    </row>
    <row r="137" spans="1:3" ht="25" x14ac:dyDescent="0.25">
      <c r="A137" s="34" t="s">
        <v>635</v>
      </c>
      <c r="B137" s="26" t="s">
        <v>636</v>
      </c>
      <c r="C137" s="41">
        <f>SUM(C138:C140)</f>
        <v>0</v>
      </c>
    </row>
    <row r="138" spans="1:3" ht="25" x14ac:dyDescent="0.25">
      <c r="A138" s="29" t="s">
        <v>637</v>
      </c>
      <c r="B138" s="30" t="s">
        <v>638</v>
      </c>
      <c r="C138" s="17"/>
    </row>
    <row r="139" spans="1:3" ht="25" x14ac:dyDescent="0.25">
      <c r="A139" s="29" t="s">
        <v>639</v>
      </c>
      <c r="B139" s="30" t="s">
        <v>640</v>
      </c>
      <c r="C139" s="31"/>
    </row>
    <row r="140" spans="1:3" ht="25" x14ac:dyDescent="0.25">
      <c r="A140" s="29" t="s">
        <v>641</v>
      </c>
      <c r="B140" s="30" t="s">
        <v>642</v>
      </c>
      <c r="C140" s="31"/>
    </row>
    <row r="141" spans="1:3" ht="26" x14ac:dyDescent="0.25">
      <c r="A141" s="29" t="s">
        <v>643</v>
      </c>
      <c r="B141" s="30" t="s">
        <v>644</v>
      </c>
      <c r="C141" s="45"/>
    </row>
    <row r="142" spans="1:3" ht="25" x14ac:dyDescent="0.25">
      <c r="A142" s="29" t="s">
        <v>645</v>
      </c>
      <c r="B142" s="30" t="s">
        <v>646</v>
      </c>
      <c r="C142" s="17"/>
    </row>
    <row r="143" spans="1:3" ht="25" x14ac:dyDescent="0.25">
      <c r="A143" s="29" t="s">
        <v>647</v>
      </c>
      <c r="B143" s="30" t="s">
        <v>648</v>
      </c>
      <c r="C143" s="17"/>
    </row>
    <row r="144" spans="1:3" ht="25" x14ac:dyDescent="0.25">
      <c r="A144" s="29" t="s">
        <v>649</v>
      </c>
      <c r="B144" s="30" t="s">
        <v>650</v>
      </c>
      <c r="C144" s="17"/>
    </row>
    <row r="145" spans="1:3" ht="25" x14ac:dyDescent="0.25">
      <c r="A145" s="29" t="s">
        <v>651</v>
      </c>
      <c r="B145" s="30" t="s">
        <v>652</v>
      </c>
      <c r="C145" s="17"/>
    </row>
    <row r="146" spans="1:3" ht="25" x14ac:dyDescent="0.25">
      <c r="A146" s="34" t="s">
        <v>653</v>
      </c>
      <c r="B146" s="26" t="s">
        <v>654</v>
      </c>
      <c r="C146" s="17"/>
    </row>
    <row r="147" spans="1:3" ht="25" x14ac:dyDescent="0.25">
      <c r="A147" s="34" t="s">
        <v>655</v>
      </c>
      <c r="B147" s="26" t="s">
        <v>656</v>
      </c>
      <c r="C147" s="17"/>
    </row>
    <row r="148" spans="1:3" ht="25" x14ac:dyDescent="0.25">
      <c r="A148" s="34" t="s">
        <v>657</v>
      </c>
      <c r="B148" s="26" t="s">
        <v>658</v>
      </c>
      <c r="C148" s="17"/>
    </row>
    <row r="149" spans="1:3" ht="25" x14ac:dyDescent="0.25">
      <c r="A149" s="34" t="s">
        <v>659</v>
      </c>
      <c r="B149" s="26" t="s">
        <v>660</v>
      </c>
      <c r="C149" s="17"/>
    </row>
    <row r="150" spans="1:3" ht="25" x14ac:dyDescent="0.25">
      <c r="A150" s="34" t="s">
        <v>661</v>
      </c>
      <c r="B150" s="26" t="s">
        <v>662</v>
      </c>
      <c r="C150" s="41">
        <f>SUM(C3,C23,C35,C39,C42,C58,C59,C62,C69,C72,C80,C84,C128,C129,C136,C146,C147,C148,C149)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177" zoomScale="40" zoomScaleNormal="40" zoomScalePageLayoutView="40" workbookViewId="0">
      <selection activeCell="C5" sqref="C5:C12"/>
    </sheetView>
  </sheetViews>
  <sheetFormatPr baseColWidth="10" defaultColWidth="11.5" defaultRowHeight="13" x14ac:dyDescent="0.15"/>
  <cols>
    <col min="1" max="1" width="24.6640625" style="8" customWidth="1"/>
    <col min="2" max="2" width="161.5" style="8" customWidth="1"/>
    <col min="3" max="3" width="24.1640625" style="46" customWidth="1"/>
    <col min="4" max="16384" width="11.5" style="1"/>
  </cols>
  <sheetData>
    <row r="1" spans="1:3" ht="25" x14ac:dyDescent="0.25">
      <c r="A1" s="34"/>
      <c r="B1" s="34" t="s">
        <v>663</v>
      </c>
      <c r="C1" s="47"/>
    </row>
    <row r="2" spans="1:3" ht="25" x14ac:dyDescent="0.25">
      <c r="A2" s="34" t="s">
        <v>9</v>
      </c>
      <c r="B2" s="34" t="s">
        <v>664</v>
      </c>
      <c r="C2" s="36" t="s">
        <v>161</v>
      </c>
    </row>
    <row r="3" spans="1:3" ht="25" x14ac:dyDescent="0.25">
      <c r="A3" s="48" t="s">
        <v>665</v>
      </c>
      <c r="B3" s="49" t="s">
        <v>666</v>
      </c>
      <c r="C3" s="35">
        <f>C4+C13+C17+C20+C22</f>
        <v>0</v>
      </c>
    </row>
    <row r="4" spans="1:3" ht="25" x14ac:dyDescent="0.25">
      <c r="A4" s="48" t="s">
        <v>667</v>
      </c>
      <c r="B4" s="49" t="s">
        <v>668</v>
      </c>
      <c r="C4" s="35">
        <f>SUM(C5:C12)</f>
        <v>0</v>
      </c>
    </row>
    <row r="5" spans="1:3" ht="25" x14ac:dyDescent="0.25">
      <c r="A5" s="50" t="s">
        <v>669</v>
      </c>
      <c r="B5" s="51" t="s">
        <v>388</v>
      </c>
      <c r="C5" s="39"/>
    </row>
    <row r="6" spans="1:3" ht="25" x14ac:dyDescent="0.25">
      <c r="A6" s="50" t="s">
        <v>670</v>
      </c>
      <c r="B6" s="51" t="s">
        <v>390</v>
      </c>
      <c r="C6" s="39"/>
    </row>
    <row r="7" spans="1:3" ht="25" x14ac:dyDescent="0.25">
      <c r="A7" s="50" t="s">
        <v>671</v>
      </c>
      <c r="B7" s="51" t="s">
        <v>672</v>
      </c>
      <c r="C7" s="39"/>
    </row>
    <row r="8" spans="1:3" ht="25" x14ac:dyDescent="0.25">
      <c r="A8" s="29" t="s">
        <v>673</v>
      </c>
      <c r="B8" s="30" t="s">
        <v>674</v>
      </c>
      <c r="C8" s="39"/>
    </row>
    <row r="9" spans="1:3" ht="25" x14ac:dyDescent="0.25">
      <c r="A9" s="50" t="s">
        <v>675</v>
      </c>
      <c r="B9" s="51" t="s">
        <v>396</v>
      </c>
      <c r="C9" s="17"/>
    </row>
    <row r="10" spans="1:3" ht="25" x14ac:dyDescent="0.25">
      <c r="A10" s="50" t="s">
        <v>676</v>
      </c>
      <c r="B10" s="51" t="s">
        <v>677</v>
      </c>
      <c r="C10" s="39"/>
    </row>
    <row r="11" spans="1:3" ht="25" x14ac:dyDescent="0.25">
      <c r="A11" s="50" t="s">
        <v>678</v>
      </c>
      <c r="B11" s="51" t="s">
        <v>400</v>
      </c>
      <c r="C11" s="39"/>
    </row>
    <row r="12" spans="1:3" ht="25" x14ac:dyDescent="0.25">
      <c r="A12" s="50" t="s">
        <v>679</v>
      </c>
      <c r="B12" s="51" t="s">
        <v>680</v>
      </c>
      <c r="C12" s="39"/>
    </row>
    <row r="13" spans="1:3" ht="25" x14ac:dyDescent="0.25">
      <c r="A13" s="48" t="s">
        <v>681</v>
      </c>
      <c r="B13" s="49" t="s">
        <v>682</v>
      </c>
      <c r="C13" s="35">
        <f>SUM(C14:C16)</f>
        <v>0</v>
      </c>
    </row>
    <row r="14" spans="1:3" ht="25" x14ac:dyDescent="0.25">
      <c r="A14" s="50" t="s">
        <v>683</v>
      </c>
      <c r="B14" s="51" t="s">
        <v>684</v>
      </c>
      <c r="C14" s="17"/>
    </row>
    <row r="15" spans="1:3" ht="25" x14ac:dyDescent="0.25">
      <c r="A15" s="50" t="s">
        <v>685</v>
      </c>
      <c r="B15" s="51" t="s">
        <v>686</v>
      </c>
      <c r="C15" s="39"/>
    </row>
    <row r="16" spans="1:3" ht="25" x14ac:dyDescent="0.25">
      <c r="A16" s="50" t="s">
        <v>687</v>
      </c>
      <c r="B16" s="51" t="s">
        <v>688</v>
      </c>
      <c r="C16" s="39"/>
    </row>
    <row r="17" spans="1:3" ht="25" x14ac:dyDescent="0.25">
      <c r="A17" s="48" t="s">
        <v>689</v>
      </c>
      <c r="B17" s="49" t="s">
        <v>690</v>
      </c>
      <c r="C17" s="35">
        <f>SUM(C18:C19)</f>
        <v>0</v>
      </c>
    </row>
    <row r="18" spans="1:3" ht="25" x14ac:dyDescent="0.25">
      <c r="A18" s="50" t="s">
        <v>691</v>
      </c>
      <c r="B18" s="51" t="s">
        <v>692</v>
      </c>
      <c r="C18" s="39"/>
    </row>
    <row r="19" spans="1:3" ht="25" x14ac:dyDescent="0.25">
      <c r="A19" s="50" t="s">
        <v>693</v>
      </c>
      <c r="B19" s="51" t="s">
        <v>694</v>
      </c>
      <c r="C19" s="39"/>
    </row>
    <row r="20" spans="1:3" ht="25" x14ac:dyDescent="0.25">
      <c r="A20" s="48" t="s">
        <v>695</v>
      </c>
      <c r="B20" s="49" t="s">
        <v>416</v>
      </c>
      <c r="C20" s="35">
        <f>SUM(C21)</f>
        <v>0</v>
      </c>
    </row>
    <row r="21" spans="1:3" ht="25" x14ac:dyDescent="0.25">
      <c r="A21" s="50" t="s">
        <v>696</v>
      </c>
      <c r="B21" s="51" t="s">
        <v>418</v>
      </c>
      <c r="C21" s="39"/>
    </row>
    <row r="22" spans="1:3" ht="25" x14ac:dyDescent="0.25">
      <c r="A22" s="48" t="s">
        <v>697</v>
      </c>
      <c r="B22" s="49" t="s">
        <v>420</v>
      </c>
      <c r="C22" s="39"/>
    </row>
    <row r="23" spans="1:3" ht="25" x14ac:dyDescent="0.25">
      <c r="A23" s="48" t="s">
        <v>698</v>
      </c>
      <c r="B23" s="49" t="s">
        <v>699</v>
      </c>
      <c r="C23" s="35">
        <f>C24+C28+C30</f>
        <v>0</v>
      </c>
    </row>
    <row r="24" spans="1:3" ht="25" x14ac:dyDescent="0.25">
      <c r="A24" s="48" t="s">
        <v>700</v>
      </c>
      <c r="B24" s="49" t="s">
        <v>701</v>
      </c>
      <c r="C24" s="35">
        <f>SUM(C25:C27)</f>
        <v>0</v>
      </c>
    </row>
    <row r="25" spans="1:3" ht="25" x14ac:dyDescent="0.25">
      <c r="A25" s="50" t="s">
        <v>702</v>
      </c>
      <c r="B25" s="51" t="s">
        <v>703</v>
      </c>
      <c r="C25" s="52"/>
    </row>
    <row r="26" spans="1:3" ht="25" x14ac:dyDescent="0.25">
      <c r="A26" s="50" t="s">
        <v>704</v>
      </c>
      <c r="B26" s="51" t="s">
        <v>705</v>
      </c>
      <c r="C26" s="39"/>
    </row>
    <row r="27" spans="1:3" ht="25" x14ac:dyDescent="0.25">
      <c r="A27" s="50" t="s">
        <v>706</v>
      </c>
      <c r="B27" s="51" t="s">
        <v>707</v>
      </c>
      <c r="C27" s="39"/>
    </row>
    <row r="28" spans="1:3" ht="25" x14ac:dyDescent="0.25">
      <c r="A28" s="48" t="s">
        <v>708</v>
      </c>
      <c r="B28" s="49" t="s">
        <v>416</v>
      </c>
      <c r="C28" s="35">
        <f>C29</f>
        <v>0</v>
      </c>
    </row>
    <row r="29" spans="1:3" ht="25" x14ac:dyDescent="0.25">
      <c r="A29" s="50" t="s">
        <v>709</v>
      </c>
      <c r="B29" s="51" t="s">
        <v>418</v>
      </c>
      <c r="C29" s="17"/>
    </row>
    <row r="30" spans="1:3" ht="25" x14ac:dyDescent="0.25">
      <c r="A30" s="48" t="s">
        <v>710</v>
      </c>
      <c r="B30" s="49" t="s">
        <v>420</v>
      </c>
      <c r="C30" s="17"/>
    </row>
    <row r="31" spans="1:3" ht="25" x14ac:dyDescent="0.25">
      <c r="A31" s="53" t="s">
        <v>711</v>
      </c>
      <c r="B31" s="49" t="s">
        <v>712</v>
      </c>
      <c r="C31" s="35">
        <f>-IF(C32-DIMF_2080_CHARGE_DEV!C34&lt;0,C32-DIMF_2080_CHARGE_DEV!C34,0)</f>
        <v>0</v>
      </c>
    </row>
    <row r="32" spans="1:3" ht="25" x14ac:dyDescent="0.25">
      <c r="A32" s="53" t="s">
        <v>713</v>
      </c>
      <c r="B32" s="49" t="s">
        <v>714</v>
      </c>
      <c r="C32" s="35">
        <f>C3+C23</f>
        <v>0</v>
      </c>
    </row>
    <row r="33" spans="1:3" ht="25" x14ac:dyDescent="0.25">
      <c r="A33" s="48" t="s">
        <v>715</v>
      </c>
      <c r="B33" s="49" t="s">
        <v>716</v>
      </c>
      <c r="C33" s="35">
        <f>SUM(C34:C37)</f>
        <v>0</v>
      </c>
    </row>
    <row r="34" spans="1:3" ht="25" x14ac:dyDescent="0.25">
      <c r="A34" s="50" t="s">
        <v>717</v>
      </c>
      <c r="B34" s="51" t="s">
        <v>718</v>
      </c>
      <c r="C34" s="54"/>
    </row>
    <row r="35" spans="1:3" ht="25" x14ac:dyDescent="0.25">
      <c r="A35" s="50" t="s">
        <v>719</v>
      </c>
      <c r="B35" s="51" t="s">
        <v>720</v>
      </c>
      <c r="C35" s="54"/>
    </row>
    <row r="36" spans="1:3" ht="25" x14ac:dyDescent="0.25">
      <c r="A36" s="55" t="s">
        <v>721</v>
      </c>
      <c r="B36" s="51" t="s">
        <v>722</v>
      </c>
      <c r="C36" s="39"/>
    </row>
    <row r="37" spans="1:3" ht="25" x14ac:dyDescent="0.25">
      <c r="A37" s="50" t="s">
        <v>723</v>
      </c>
      <c r="B37" s="51" t="s">
        <v>420</v>
      </c>
      <c r="C37" s="39"/>
    </row>
    <row r="38" spans="1:3" ht="25" x14ac:dyDescent="0.25">
      <c r="A38" s="48" t="s">
        <v>724</v>
      </c>
      <c r="B38" s="49" t="s">
        <v>725</v>
      </c>
      <c r="C38" s="35">
        <f>C39+C40+C41</f>
        <v>0</v>
      </c>
    </row>
    <row r="39" spans="1:3" ht="25" x14ac:dyDescent="0.25">
      <c r="A39" s="50" t="s">
        <v>726</v>
      </c>
      <c r="B39" s="51" t="s">
        <v>727</v>
      </c>
      <c r="C39" s="39"/>
    </row>
    <row r="40" spans="1:3" ht="25" x14ac:dyDescent="0.25">
      <c r="A40" s="50" t="s">
        <v>728</v>
      </c>
      <c r="B40" s="51" t="s">
        <v>729</v>
      </c>
      <c r="C40" s="39"/>
    </row>
    <row r="41" spans="1:3" ht="25" x14ac:dyDescent="0.25">
      <c r="A41" s="50" t="s">
        <v>730</v>
      </c>
      <c r="B41" s="51" t="s">
        <v>731</v>
      </c>
      <c r="C41" s="39"/>
    </row>
    <row r="42" spans="1:3" ht="25" x14ac:dyDescent="0.25">
      <c r="A42" s="48" t="s">
        <v>732</v>
      </c>
      <c r="B42" s="49" t="s">
        <v>733</v>
      </c>
      <c r="C42" s="35">
        <f>C43+C48+C53</f>
        <v>0</v>
      </c>
    </row>
    <row r="43" spans="1:3" ht="25" x14ac:dyDescent="0.25">
      <c r="A43" s="48" t="s">
        <v>734</v>
      </c>
      <c r="B43" s="49" t="s">
        <v>735</v>
      </c>
      <c r="C43" s="35">
        <f>SUM(C44:C47)</f>
        <v>0</v>
      </c>
    </row>
    <row r="44" spans="1:3" ht="25" x14ac:dyDescent="0.25">
      <c r="A44" s="50" t="s">
        <v>736</v>
      </c>
      <c r="B44" s="51" t="s">
        <v>563</v>
      </c>
      <c r="C44" s="39"/>
    </row>
    <row r="45" spans="1:3" ht="25" x14ac:dyDescent="0.25">
      <c r="A45" s="50" t="s">
        <v>737</v>
      </c>
      <c r="B45" s="51" t="s">
        <v>738</v>
      </c>
      <c r="C45" s="39"/>
    </row>
    <row r="46" spans="1:3" ht="25" x14ac:dyDescent="0.25">
      <c r="A46" s="50" t="s">
        <v>739</v>
      </c>
      <c r="B46" s="51" t="s">
        <v>740</v>
      </c>
      <c r="C46" s="39"/>
    </row>
    <row r="47" spans="1:3" ht="25" x14ac:dyDescent="0.25">
      <c r="A47" s="50" t="s">
        <v>741</v>
      </c>
      <c r="B47" s="51" t="s">
        <v>742</v>
      </c>
      <c r="C47" s="39"/>
    </row>
    <row r="48" spans="1:3" ht="25" x14ac:dyDescent="0.25">
      <c r="A48" s="48" t="s">
        <v>743</v>
      </c>
      <c r="B48" s="49" t="s">
        <v>744</v>
      </c>
      <c r="C48" s="35">
        <f>SUM(C49:C52)</f>
        <v>0</v>
      </c>
    </row>
    <row r="49" spans="1:3" ht="25" x14ac:dyDescent="0.25">
      <c r="A49" s="50" t="s">
        <v>745</v>
      </c>
      <c r="B49" s="51" t="s">
        <v>563</v>
      </c>
      <c r="C49" s="39"/>
    </row>
    <row r="50" spans="1:3" ht="25" x14ac:dyDescent="0.25">
      <c r="A50" s="50" t="s">
        <v>746</v>
      </c>
      <c r="B50" s="51" t="s">
        <v>738</v>
      </c>
      <c r="C50" s="39"/>
    </row>
    <row r="51" spans="1:3" ht="25" x14ac:dyDescent="0.25">
      <c r="A51" s="50" t="s">
        <v>747</v>
      </c>
      <c r="B51" s="51" t="s">
        <v>740</v>
      </c>
      <c r="C51" s="39"/>
    </row>
    <row r="52" spans="1:3" ht="25" x14ac:dyDescent="0.25">
      <c r="A52" s="50" t="s">
        <v>748</v>
      </c>
      <c r="B52" s="51" t="s">
        <v>742</v>
      </c>
      <c r="C52" s="39"/>
    </row>
    <row r="53" spans="1:3" ht="25" x14ac:dyDescent="0.25">
      <c r="A53" s="48" t="s">
        <v>749</v>
      </c>
      <c r="B53" s="49" t="s">
        <v>750</v>
      </c>
      <c r="C53" s="35">
        <f>SUM(C54:C57)</f>
        <v>0</v>
      </c>
    </row>
    <row r="54" spans="1:3" ht="25" x14ac:dyDescent="0.25">
      <c r="A54" s="50" t="s">
        <v>751</v>
      </c>
      <c r="B54" s="51" t="s">
        <v>563</v>
      </c>
      <c r="C54" s="39"/>
    </row>
    <row r="55" spans="1:3" ht="25" x14ac:dyDescent="0.25">
      <c r="A55" s="50" t="s">
        <v>752</v>
      </c>
      <c r="B55" s="51" t="s">
        <v>738</v>
      </c>
      <c r="C55" s="39"/>
    </row>
    <row r="56" spans="1:3" ht="25" x14ac:dyDescent="0.25">
      <c r="A56" s="50" t="s">
        <v>753</v>
      </c>
      <c r="B56" s="51" t="s">
        <v>740</v>
      </c>
      <c r="C56" s="39"/>
    </row>
    <row r="57" spans="1:3" ht="25" x14ac:dyDescent="0.25">
      <c r="A57" s="50" t="s">
        <v>754</v>
      </c>
      <c r="B57" s="51" t="s">
        <v>742</v>
      </c>
      <c r="C57" s="39"/>
    </row>
    <row r="58" spans="1:3" ht="25" x14ac:dyDescent="0.25">
      <c r="A58" s="48" t="s">
        <v>755</v>
      </c>
      <c r="B58" s="49" t="s">
        <v>756</v>
      </c>
      <c r="C58" s="35">
        <f>SUM(C59:C60)</f>
        <v>0</v>
      </c>
    </row>
    <row r="59" spans="1:3" ht="25" x14ac:dyDescent="0.25">
      <c r="A59" s="50" t="s">
        <v>757</v>
      </c>
      <c r="B59" s="51" t="s">
        <v>758</v>
      </c>
      <c r="C59" s="39"/>
    </row>
    <row r="60" spans="1:3" ht="25" x14ac:dyDescent="0.25">
      <c r="A60" s="50" t="s">
        <v>759</v>
      </c>
      <c r="B60" s="51" t="s">
        <v>420</v>
      </c>
      <c r="C60" s="39"/>
    </row>
    <row r="61" spans="1:3" ht="25" x14ac:dyDescent="0.25">
      <c r="A61" s="48" t="s">
        <v>760</v>
      </c>
      <c r="B61" s="49" t="s">
        <v>761</v>
      </c>
      <c r="C61" s="35">
        <f>SUM(C62:C68)</f>
        <v>0</v>
      </c>
    </row>
    <row r="62" spans="1:3" ht="25" x14ac:dyDescent="0.25">
      <c r="A62" s="50" t="s">
        <v>762</v>
      </c>
      <c r="B62" s="51" t="s">
        <v>763</v>
      </c>
      <c r="C62" s="39"/>
    </row>
    <row r="63" spans="1:3" ht="25" x14ac:dyDescent="0.25">
      <c r="A63" s="50" t="s">
        <v>764</v>
      </c>
      <c r="B63" s="51" t="s">
        <v>765</v>
      </c>
      <c r="C63" s="39"/>
    </row>
    <row r="64" spans="1:3" ht="25" x14ac:dyDescent="0.25">
      <c r="A64" s="50" t="s">
        <v>766</v>
      </c>
      <c r="B64" s="51" t="s">
        <v>767</v>
      </c>
      <c r="C64" s="39"/>
    </row>
    <row r="65" spans="1:3" ht="25" x14ac:dyDescent="0.25">
      <c r="A65" s="50" t="s">
        <v>768</v>
      </c>
      <c r="B65" s="51" t="s">
        <v>769</v>
      </c>
      <c r="C65" s="39"/>
    </row>
    <row r="66" spans="1:3" ht="25" x14ac:dyDescent="0.25">
      <c r="A66" s="50" t="s">
        <v>770</v>
      </c>
      <c r="B66" s="51" t="s">
        <v>771</v>
      </c>
      <c r="C66" s="39"/>
    </row>
    <row r="67" spans="1:3" ht="25" x14ac:dyDescent="0.25">
      <c r="A67" s="50" t="s">
        <v>772</v>
      </c>
      <c r="B67" s="51" t="s">
        <v>773</v>
      </c>
      <c r="C67" s="39"/>
    </row>
    <row r="68" spans="1:3" ht="25" x14ac:dyDescent="0.25">
      <c r="A68" s="50" t="s">
        <v>774</v>
      </c>
      <c r="B68" s="51" t="s">
        <v>775</v>
      </c>
      <c r="C68" s="39"/>
    </row>
    <row r="69" spans="1:3" ht="25" x14ac:dyDescent="0.25">
      <c r="A69" s="48" t="s">
        <v>776</v>
      </c>
      <c r="B69" s="49" t="s">
        <v>777</v>
      </c>
      <c r="C69" s="35">
        <f>SUM(C70:C71)</f>
        <v>0</v>
      </c>
    </row>
    <row r="70" spans="1:3" ht="25" x14ac:dyDescent="0.25">
      <c r="A70" s="50" t="s">
        <v>778</v>
      </c>
      <c r="B70" s="51" t="s">
        <v>779</v>
      </c>
      <c r="C70" s="39"/>
    </row>
    <row r="71" spans="1:3" ht="25" x14ac:dyDescent="0.25">
      <c r="A71" s="50" t="s">
        <v>780</v>
      </c>
      <c r="B71" s="51" t="s">
        <v>781</v>
      </c>
      <c r="C71" s="39"/>
    </row>
    <row r="72" spans="1:3" ht="25" x14ac:dyDescent="0.25">
      <c r="A72" s="48" t="s">
        <v>782</v>
      </c>
      <c r="B72" s="49" t="s">
        <v>783</v>
      </c>
      <c r="C72" s="35">
        <f>SUM(C73:C75)</f>
        <v>0</v>
      </c>
    </row>
    <row r="73" spans="1:3" ht="25" x14ac:dyDescent="0.25">
      <c r="A73" s="50" t="s">
        <v>784</v>
      </c>
      <c r="B73" s="51" t="s">
        <v>785</v>
      </c>
      <c r="C73" s="56"/>
    </row>
    <row r="74" spans="1:3" ht="25" x14ac:dyDescent="0.25">
      <c r="A74" s="50" t="s">
        <v>786</v>
      </c>
      <c r="B74" s="51" t="s">
        <v>787</v>
      </c>
      <c r="C74" s="56"/>
    </row>
    <row r="75" spans="1:3" ht="25" x14ac:dyDescent="0.25">
      <c r="A75" s="50" t="s">
        <v>788</v>
      </c>
      <c r="B75" s="51" t="s">
        <v>789</v>
      </c>
      <c r="C75" s="17"/>
    </row>
    <row r="76" spans="1:3" ht="25" x14ac:dyDescent="0.25">
      <c r="A76" s="53" t="s">
        <v>790</v>
      </c>
      <c r="B76" s="26" t="s">
        <v>518</v>
      </c>
      <c r="C76" s="39"/>
    </row>
    <row r="77" spans="1:3" ht="25" x14ac:dyDescent="0.25">
      <c r="A77" s="53" t="s">
        <v>791</v>
      </c>
      <c r="B77" s="26" t="s">
        <v>516</v>
      </c>
      <c r="C77" s="39"/>
    </row>
    <row r="78" spans="1:3" ht="25" x14ac:dyDescent="0.25">
      <c r="A78" s="53" t="s">
        <v>792</v>
      </c>
      <c r="B78" s="26" t="s">
        <v>793</v>
      </c>
      <c r="C78" s="39"/>
    </row>
    <row r="79" spans="1:3" ht="25" x14ac:dyDescent="0.25">
      <c r="A79" s="53" t="s">
        <v>794</v>
      </c>
      <c r="B79" s="49" t="s">
        <v>795</v>
      </c>
      <c r="C79" s="39"/>
    </row>
    <row r="80" spans="1:3" ht="25" x14ac:dyDescent="0.25">
      <c r="A80" s="48" t="s">
        <v>796</v>
      </c>
      <c r="B80" s="49" t="s">
        <v>797</v>
      </c>
      <c r="C80" s="57">
        <f>SUM(C81:C83)</f>
        <v>0</v>
      </c>
    </row>
    <row r="81" spans="1:3" ht="25" x14ac:dyDescent="0.25">
      <c r="A81" s="50" t="s">
        <v>798</v>
      </c>
      <c r="B81" s="51" t="s">
        <v>799</v>
      </c>
      <c r="C81" s="39"/>
    </row>
    <row r="82" spans="1:3" ht="25" x14ac:dyDescent="0.25">
      <c r="A82" s="50" t="s">
        <v>800</v>
      </c>
      <c r="B82" s="51" t="s">
        <v>801</v>
      </c>
      <c r="C82" s="39"/>
    </row>
    <row r="83" spans="1:3" ht="25" x14ac:dyDescent="0.25">
      <c r="A83" s="50" t="s">
        <v>802</v>
      </c>
      <c r="B83" s="51" t="s">
        <v>803</v>
      </c>
      <c r="C83" s="39"/>
    </row>
    <row r="84" spans="1:3" ht="25" x14ac:dyDescent="0.25">
      <c r="A84" s="53" t="s">
        <v>804</v>
      </c>
      <c r="B84" s="49" t="s">
        <v>805</v>
      </c>
      <c r="C84" s="57">
        <f>C85+C97+C100+C101</f>
        <v>0</v>
      </c>
    </row>
    <row r="85" spans="1:3" ht="25" x14ac:dyDescent="0.25">
      <c r="A85" s="48" t="s">
        <v>806</v>
      </c>
      <c r="B85" s="49" t="s">
        <v>807</v>
      </c>
      <c r="C85" s="35">
        <f>C86+C87+C88+C91+C92+C96</f>
        <v>0</v>
      </c>
    </row>
    <row r="86" spans="1:3" ht="25" x14ac:dyDescent="0.25">
      <c r="A86" s="48" t="s">
        <v>808</v>
      </c>
      <c r="B86" s="49" t="s">
        <v>809</v>
      </c>
      <c r="C86" s="39"/>
    </row>
    <row r="87" spans="1:3" ht="25" x14ac:dyDescent="0.25">
      <c r="A87" s="48" t="s">
        <v>810</v>
      </c>
      <c r="B87" s="49" t="s">
        <v>811</v>
      </c>
      <c r="C87" s="39"/>
    </row>
    <row r="88" spans="1:3" ht="25" x14ac:dyDescent="0.25">
      <c r="A88" s="48" t="s">
        <v>812</v>
      </c>
      <c r="B88" s="49" t="s">
        <v>813</v>
      </c>
      <c r="C88" s="35">
        <f>SUM(C89:C90)</f>
        <v>0</v>
      </c>
    </row>
    <row r="89" spans="1:3" ht="25" x14ac:dyDescent="0.25">
      <c r="A89" s="50" t="s">
        <v>814</v>
      </c>
      <c r="B89" s="51" t="s">
        <v>815</v>
      </c>
      <c r="C89" s="56"/>
    </row>
    <row r="90" spans="1:3" ht="25" x14ac:dyDescent="0.25">
      <c r="A90" s="50" t="s">
        <v>816</v>
      </c>
      <c r="B90" s="51" t="s">
        <v>817</v>
      </c>
      <c r="C90" s="39"/>
    </row>
    <row r="91" spans="1:3" ht="25" x14ac:dyDescent="0.25">
      <c r="A91" s="48" t="s">
        <v>818</v>
      </c>
      <c r="B91" s="49" t="s">
        <v>819</v>
      </c>
      <c r="C91" s="39"/>
    </row>
    <row r="92" spans="1:3" ht="25" x14ac:dyDescent="0.25">
      <c r="A92" s="48" t="s">
        <v>820</v>
      </c>
      <c r="B92" s="49" t="s">
        <v>821</v>
      </c>
      <c r="C92" s="35">
        <f>SUM(C93:C95)</f>
        <v>0</v>
      </c>
    </row>
    <row r="93" spans="1:3" ht="25" x14ac:dyDescent="0.25">
      <c r="A93" s="50" t="s">
        <v>822</v>
      </c>
      <c r="B93" s="51" t="s">
        <v>823</v>
      </c>
      <c r="C93" s="17"/>
    </row>
    <row r="94" spans="1:3" ht="25" x14ac:dyDescent="0.25">
      <c r="A94" s="50" t="s">
        <v>824</v>
      </c>
      <c r="B94" s="51" t="s">
        <v>825</v>
      </c>
      <c r="C94" s="39"/>
    </row>
    <row r="95" spans="1:3" ht="25" x14ac:dyDescent="0.25">
      <c r="A95" s="50" t="s">
        <v>826</v>
      </c>
      <c r="B95" s="51" t="s">
        <v>827</v>
      </c>
      <c r="C95" s="39"/>
    </row>
    <row r="96" spans="1:3" ht="25" x14ac:dyDescent="0.25">
      <c r="A96" s="48" t="s">
        <v>828</v>
      </c>
      <c r="B96" s="49" t="s">
        <v>829</v>
      </c>
      <c r="C96" s="39"/>
    </row>
    <row r="97" spans="1:3" ht="25" x14ac:dyDescent="0.25">
      <c r="A97" s="48" t="s">
        <v>830</v>
      </c>
      <c r="B97" s="49" t="s">
        <v>831</v>
      </c>
      <c r="C97" s="35">
        <f>SUM(C98:C99)</f>
        <v>0</v>
      </c>
    </row>
    <row r="98" spans="1:3" ht="25" x14ac:dyDescent="0.25">
      <c r="A98" s="50" t="s">
        <v>832</v>
      </c>
      <c r="B98" s="51" t="s">
        <v>833</v>
      </c>
      <c r="C98" s="39"/>
    </row>
    <row r="99" spans="1:3" ht="25" x14ac:dyDescent="0.25">
      <c r="A99" s="50" t="s">
        <v>834</v>
      </c>
      <c r="B99" s="51" t="s">
        <v>835</v>
      </c>
      <c r="C99" s="39"/>
    </row>
    <row r="100" spans="1:3" ht="25" x14ac:dyDescent="0.25">
      <c r="A100" s="48" t="s">
        <v>836</v>
      </c>
      <c r="B100" s="49" t="s">
        <v>837</v>
      </c>
      <c r="C100" s="39"/>
    </row>
    <row r="101" spans="1:3" ht="25" x14ac:dyDescent="0.25">
      <c r="A101" s="48" t="s">
        <v>838</v>
      </c>
      <c r="B101" s="49" t="s">
        <v>839</v>
      </c>
      <c r="C101" s="39"/>
    </row>
    <row r="102" spans="1:3" ht="25" x14ac:dyDescent="0.25">
      <c r="A102" s="48" t="s">
        <v>840</v>
      </c>
      <c r="B102" s="49" t="s">
        <v>841</v>
      </c>
      <c r="C102" s="35">
        <f>SUM(C103:C104)</f>
        <v>0</v>
      </c>
    </row>
    <row r="103" spans="1:3" ht="25" x14ac:dyDescent="0.25">
      <c r="A103" s="50" t="s">
        <v>842</v>
      </c>
      <c r="B103" s="51" t="s">
        <v>843</v>
      </c>
      <c r="C103" s="54"/>
    </row>
    <row r="104" spans="1:3" ht="25" x14ac:dyDescent="0.25">
      <c r="A104" s="50" t="s">
        <v>844</v>
      </c>
      <c r="B104" s="51" t="s">
        <v>845</v>
      </c>
      <c r="C104" s="39"/>
    </row>
    <row r="105" spans="1:3" ht="25" x14ac:dyDescent="0.25">
      <c r="A105" s="48" t="s">
        <v>846</v>
      </c>
      <c r="B105" s="49" t="s">
        <v>847</v>
      </c>
      <c r="C105" s="35">
        <f>C106+C110+C111+C112+C113</f>
        <v>0</v>
      </c>
    </row>
    <row r="106" spans="1:3" ht="25" x14ac:dyDescent="0.25">
      <c r="A106" s="50" t="s">
        <v>848</v>
      </c>
      <c r="B106" s="51" t="s">
        <v>849</v>
      </c>
      <c r="C106" s="35">
        <f>SUM(C107:C109)</f>
        <v>0</v>
      </c>
    </row>
    <row r="107" spans="1:3" ht="25" x14ac:dyDescent="0.25">
      <c r="A107" s="50" t="s">
        <v>850</v>
      </c>
      <c r="B107" s="51" t="s">
        <v>851</v>
      </c>
      <c r="C107" s="17"/>
    </row>
    <row r="108" spans="1:3" ht="25" x14ac:dyDescent="0.25">
      <c r="A108" s="50" t="s">
        <v>852</v>
      </c>
      <c r="B108" s="51" t="s">
        <v>853</v>
      </c>
      <c r="C108" s="54"/>
    </row>
    <row r="109" spans="1:3" ht="25" x14ac:dyDescent="0.25">
      <c r="A109" s="50" t="s">
        <v>854</v>
      </c>
      <c r="B109" s="51" t="s">
        <v>855</v>
      </c>
      <c r="C109" s="39"/>
    </row>
    <row r="110" spans="1:3" ht="25" x14ac:dyDescent="0.25">
      <c r="A110" s="50" t="s">
        <v>856</v>
      </c>
      <c r="B110" s="51" t="s">
        <v>857</v>
      </c>
      <c r="C110" s="39"/>
    </row>
    <row r="111" spans="1:3" ht="25" x14ac:dyDescent="0.25">
      <c r="A111" s="50" t="s">
        <v>858</v>
      </c>
      <c r="B111" s="51" t="s">
        <v>859</v>
      </c>
      <c r="C111" s="39"/>
    </row>
    <row r="112" spans="1:3" ht="25" x14ac:dyDescent="0.25">
      <c r="A112" s="58" t="s">
        <v>860</v>
      </c>
      <c r="B112" s="59" t="s">
        <v>861</v>
      </c>
      <c r="C112" s="17"/>
    </row>
    <row r="113" spans="1:9" ht="25" x14ac:dyDescent="0.25">
      <c r="A113" s="58" t="s">
        <v>862</v>
      </c>
      <c r="B113" s="59" t="s">
        <v>863</v>
      </c>
      <c r="C113" s="17"/>
    </row>
    <row r="114" spans="1:9" ht="25" x14ac:dyDescent="0.25">
      <c r="A114" s="48" t="s">
        <v>864</v>
      </c>
      <c r="B114" s="49" t="s">
        <v>865</v>
      </c>
      <c r="C114" s="39"/>
    </row>
    <row r="115" spans="1:9" ht="25" x14ac:dyDescent="0.25">
      <c r="A115" s="48" t="s">
        <v>866</v>
      </c>
      <c r="B115" s="49" t="s">
        <v>867</v>
      </c>
      <c r="C115" s="39"/>
    </row>
    <row r="116" spans="1:9" ht="25" x14ac:dyDescent="0.25">
      <c r="A116" s="48" t="s">
        <v>659</v>
      </c>
      <c r="B116" s="49" t="s">
        <v>868</v>
      </c>
      <c r="C116" s="39"/>
    </row>
    <row r="117" spans="1:9" ht="25" x14ac:dyDescent="0.25">
      <c r="A117" s="48" t="s">
        <v>869</v>
      </c>
      <c r="B117" s="49" t="s">
        <v>870</v>
      </c>
      <c r="C117" s="35">
        <f>C3+C23+C33+C38+C42+C58+C61+C69+C72+C80+C82+C85+C97+C100+C101+C102+C105+C114+C115+C116</f>
        <v>0</v>
      </c>
      <c r="I117" s="60"/>
    </row>
  </sheetData>
  <sheetProtection sheet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40" zoomScaleNormal="40" zoomScalePageLayoutView="40" workbookViewId="0">
      <selection activeCell="D15" sqref="D15"/>
    </sheetView>
  </sheetViews>
  <sheetFormatPr baseColWidth="10" defaultColWidth="11.5" defaultRowHeight="13" x14ac:dyDescent="0.15"/>
  <cols>
    <col min="1" max="1" width="24.6640625" style="8" customWidth="1"/>
    <col min="2" max="2" width="117.5" style="8" customWidth="1"/>
    <col min="3" max="3" width="58.6640625" style="46" customWidth="1"/>
    <col min="4" max="4" width="39.5" style="46" customWidth="1"/>
    <col min="5" max="16384" width="11.5" style="1"/>
  </cols>
  <sheetData>
    <row r="1" spans="1:4" ht="26.75" customHeight="1" x14ac:dyDescent="0.15">
      <c r="A1" s="156" t="s">
        <v>871</v>
      </c>
      <c r="B1" s="156"/>
      <c r="C1" s="156"/>
      <c r="D1" s="156"/>
    </row>
    <row r="2" spans="1:4" ht="25" x14ac:dyDescent="0.25">
      <c r="A2" s="34" t="s">
        <v>872</v>
      </c>
      <c r="B2" s="34" t="s">
        <v>873</v>
      </c>
      <c r="C2" s="36" t="s">
        <v>874</v>
      </c>
      <c r="D2" s="36" t="s">
        <v>875</v>
      </c>
    </row>
    <row r="3" spans="1:4" ht="25" x14ac:dyDescent="0.25">
      <c r="A3" s="48"/>
      <c r="B3" s="49" t="s">
        <v>10</v>
      </c>
      <c r="C3" s="61"/>
      <c r="D3" s="61"/>
    </row>
    <row r="4" spans="1:4" ht="25" x14ac:dyDescent="0.25">
      <c r="A4" s="48" t="s">
        <v>876</v>
      </c>
      <c r="B4" s="49" t="s">
        <v>877</v>
      </c>
      <c r="C4" s="39"/>
      <c r="D4" s="39"/>
    </row>
    <row r="5" spans="1:4" ht="25" x14ac:dyDescent="0.25">
      <c r="A5" s="62" t="s">
        <v>50</v>
      </c>
      <c r="B5" s="63" t="s">
        <v>51</v>
      </c>
      <c r="C5" s="64">
        <f>DIMF_2000_ACTIF_DEV!D21</f>
        <v>0</v>
      </c>
      <c r="D5" s="64">
        <f>DIMF_2000_ACTIF_DEV!E21</f>
        <v>0</v>
      </c>
    </row>
    <row r="6" spans="1:4" ht="25" x14ac:dyDescent="0.25">
      <c r="A6" s="62" t="s">
        <v>54</v>
      </c>
      <c r="B6" s="63" t="s">
        <v>55</v>
      </c>
      <c r="C6" s="64">
        <f>DIMF_2000_ACTIF_DEV!D23</f>
        <v>0</v>
      </c>
      <c r="D6" s="64">
        <f>DIMF_2000_ACTIF_DEV!E23</f>
        <v>0</v>
      </c>
    </row>
    <row r="7" spans="1:4" ht="25" x14ac:dyDescent="0.25">
      <c r="A7" s="62" t="s">
        <v>56</v>
      </c>
      <c r="B7" s="63" t="s">
        <v>57</v>
      </c>
      <c r="C7" s="64">
        <f>DIMF_2000_ACTIF_DEV!D24</f>
        <v>0</v>
      </c>
      <c r="D7" s="64">
        <f>DIMF_2000_ACTIF_DEV!E24</f>
        <v>0</v>
      </c>
    </row>
    <row r="8" spans="1:4" ht="25" x14ac:dyDescent="0.25">
      <c r="A8" s="62" t="s">
        <v>59</v>
      </c>
      <c r="B8" s="65" t="s">
        <v>878</v>
      </c>
      <c r="C8" s="64">
        <f>DIMF_2000_ACTIF_DEV!D26</f>
        <v>0</v>
      </c>
      <c r="D8" s="64">
        <f>DIMF_2000_ACTIF_DEV!E26</f>
        <v>0</v>
      </c>
    </row>
    <row r="9" spans="1:4" ht="25" x14ac:dyDescent="0.25">
      <c r="A9" s="48" t="s">
        <v>132</v>
      </c>
      <c r="B9" s="49" t="s">
        <v>879</v>
      </c>
      <c r="C9" s="64">
        <f>DIMF_2000_ACTIF_DEV!D66</f>
        <v>0</v>
      </c>
      <c r="D9" s="64">
        <f>DIMF_2000_ACTIF_DEV!E66</f>
        <v>0</v>
      </c>
    </row>
    <row r="10" spans="1:4" ht="25" x14ac:dyDescent="0.25">
      <c r="A10" s="62" t="s">
        <v>134</v>
      </c>
      <c r="B10" s="63" t="s">
        <v>880</v>
      </c>
      <c r="C10" s="64">
        <f>DIMF_2000_ACTIF_DEV!D67</f>
        <v>0</v>
      </c>
      <c r="D10" s="64">
        <f>DIMF_2000_ACTIF_DEV!E67</f>
        <v>0</v>
      </c>
    </row>
    <row r="11" spans="1:4" ht="25" x14ac:dyDescent="0.25">
      <c r="A11" s="50" t="s">
        <v>136</v>
      </c>
      <c r="B11" s="51" t="s">
        <v>881</v>
      </c>
      <c r="C11" s="64">
        <f>DIMF_2000_ACTIF_DEV!D68</f>
        <v>0</v>
      </c>
      <c r="D11" s="64">
        <f>DIMF_2000_ACTIF_DEV!E68</f>
        <v>0</v>
      </c>
    </row>
    <row r="12" spans="1:4" ht="25" x14ac:dyDescent="0.25">
      <c r="A12" s="50" t="s">
        <v>138</v>
      </c>
      <c r="B12" s="51" t="s">
        <v>882</v>
      </c>
      <c r="C12" s="64">
        <f>DIMF_2000_ACTIF_DEV!D69</f>
        <v>0</v>
      </c>
      <c r="D12" s="64">
        <f>DIMF_2000_ACTIF_DEV!E69</f>
        <v>0</v>
      </c>
    </row>
    <row r="13" spans="1:4" ht="25" x14ac:dyDescent="0.25">
      <c r="A13" s="48" t="s">
        <v>141</v>
      </c>
      <c r="B13" s="49" t="s">
        <v>883</v>
      </c>
      <c r="C13" s="64">
        <f>DIMF_2000_ACTIF_DEV!D71</f>
        <v>0</v>
      </c>
      <c r="D13" s="64">
        <f>DIMF_2000_ACTIF_DEV!E71</f>
        <v>0</v>
      </c>
    </row>
    <row r="14" spans="1:4" ht="25" x14ac:dyDescent="0.25">
      <c r="A14" s="50"/>
      <c r="B14" s="49" t="s">
        <v>884</v>
      </c>
      <c r="C14" s="64"/>
      <c r="D14" s="64"/>
    </row>
    <row r="15" spans="1:4" ht="25" x14ac:dyDescent="0.25">
      <c r="A15" s="48" t="s">
        <v>885</v>
      </c>
      <c r="B15" s="49" t="s">
        <v>886</v>
      </c>
      <c r="C15" s="39"/>
      <c r="D15" s="39"/>
    </row>
    <row r="16" spans="1:4" ht="25" x14ac:dyDescent="0.25">
      <c r="A16" s="62" t="s">
        <v>186</v>
      </c>
      <c r="B16" s="63" t="s">
        <v>164</v>
      </c>
      <c r="C16" s="39"/>
      <c r="D16" s="64">
        <f>DIMF_2000_PASSIF_DEV!C16</f>
        <v>0</v>
      </c>
    </row>
    <row r="17" spans="1:4" ht="25" x14ac:dyDescent="0.25">
      <c r="A17" s="62" t="s">
        <v>187</v>
      </c>
      <c r="B17" s="63" t="s">
        <v>168</v>
      </c>
      <c r="C17" s="39"/>
      <c r="D17" s="64">
        <f>DIMF_2000_PASSIF_DEV!C17</f>
        <v>0</v>
      </c>
    </row>
    <row r="18" spans="1:4" ht="25" x14ac:dyDescent="0.25">
      <c r="A18" s="62" t="s">
        <v>188</v>
      </c>
      <c r="B18" s="63" t="s">
        <v>189</v>
      </c>
      <c r="C18" s="39"/>
      <c r="D18" s="64">
        <f>DIMF_2000_PASSIF_DEV!C18</f>
        <v>0</v>
      </c>
    </row>
    <row r="19" spans="1:4" ht="25" x14ac:dyDescent="0.25">
      <c r="A19" s="62" t="s">
        <v>193</v>
      </c>
      <c r="B19" s="63" t="s">
        <v>887</v>
      </c>
      <c r="C19" s="39"/>
      <c r="D19" s="64">
        <f>DIMF_2000_PASSIF_DEV!C21</f>
        <v>0</v>
      </c>
    </row>
    <row r="20" spans="1:4" ht="25" x14ac:dyDescent="0.25">
      <c r="A20" s="62" t="s">
        <v>195</v>
      </c>
      <c r="B20" s="51" t="s">
        <v>196</v>
      </c>
      <c r="C20" s="39"/>
      <c r="D20" s="64">
        <f>DIMF_2000_PASSIF_DEV!C22</f>
        <v>0</v>
      </c>
    </row>
  </sheetData>
  <sheetProtection sheet="1"/>
  <mergeCells count="1">
    <mergeCell ref="A1:D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zoomScale="40" zoomScaleNormal="40" zoomScalePageLayoutView="40" workbookViewId="0">
      <selection activeCell="C4" sqref="C4:E9"/>
    </sheetView>
  </sheetViews>
  <sheetFormatPr baseColWidth="10" defaultColWidth="11.5" defaultRowHeight="13" x14ac:dyDescent="0.15"/>
  <cols>
    <col min="1" max="1" width="15" style="8" customWidth="1"/>
    <col min="2" max="2" width="128.1640625" style="8" customWidth="1"/>
    <col min="3" max="3" width="40.6640625" style="1" customWidth="1"/>
    <col min="4" max="4" width="34.1640625" style="1" customWidth="1"/>
    <col min="5" max="5" width="61.6640625" style="1" customWidth="1"/>
    <col min="6" max="6" width="68.83203125" style="1" customWidth="1"/>
    <col min="7" max="16384" width="11.5" style="1"/>
  </cols>
  <sheetData>
    <row r="1" spans="1:6" ht="25" x14ac:dyDescent="0.15">
      <c r="A1" s="156" t="s">
        <v>888</v>
      </c>
      <c r="B1" s="156"/>
      <c r="C1" s="156"/>
      <c r="D1" s="156"/>
      <c r="E1" s="156"/>
      <c r="F1" s="156"/>
    </row>
    <row r="2" spans="1:6" ht="25" x14ac:dyDescent="0.25">
      <c r="A2" s="34" t="s">
        <v>872</v>
      </c>
      <c r="B2" s="34" t="s">
        <v>873</v>
      </c>
      <c r="C2" s="66" t="s">
        <v>889</v>
      </c>
      <c r="D2" s="66" t="s">
        <v>890</v>
      </c>
      <c r="E2" s="36" t="s">
        <v>874</v>
      </c>
      <c r="F2" s="36" t="s">
        <v>875</v>
      </c>
    </row>
    <row r="3" spans="1:6" ht="25" x14ac:dyDescent="0.2">
      <c r="A3" s="67" t="s">
        <v>891</v>
      </c>
      <c r="B3" s="68" t="s">
        <v>892</v>
      </c>
      <c r="C3" s="69"/>
      <c r="D3" s="69"/>
      <c r="E3" s="69"/>
      <c r="F3" s="69"/>
    </row>
    <row r="4" spans="1:6" ht="25" x14ac:dyDescent="0.25">
      <c r="A4" s="67" t="s">
        <v>893</v>
      </c>
      <c r="B4" s="70" t="s">
        <v>894</v>
      </c>
      <c r="C4" s="39"/>
      <c r="D4" s="39"/>
      <c r="E4" s="39"/>
      <c r="F4" s="64">
        <f t="shared" ref="F4:F10" si="0">D4-E4</f>
        <v>0</v>
      </c>
    </row>
    <row r="5" spans="1:6" ht="25" x14ac:dyDescent="0.25">
      <c r="A5" s="67" t="s">
        <v>895</v>
      </c>
      <c r="B5" s="70" t="s">
        <v>896</v>
      </c>
      <c r="C5" s="39"/>
      <c r="D5" s="39"/>
      <c r="E5" s="39"/>
      <c r="F5" s="64">
        <f t="shared" si="0"/>
        <v>0</v>
      </c>
    </row>
    <row r="6" spans="1:6" ht="25" x14ac:dyDescent="0.25">
      <c r="A6" s="67" t="s">
        <v>897</v>
      </c>
      <c r="B6" s="70" t="s">
        <v>898</v>
      </c>
      <c r="C6" s="39"/>
      <c r="D6" s="39"/>
      <c r="E6" s="39"/>
      <c r="F6" s="64">
        <f t="shared" si="0"/>
        <v>0</v>
      </c>
    </row>
    <row r="7" spans="1:6" ht="25" x14ac:dyDescent="0.25">
      <c r="A7" s="67" t="s">
        <v>899</v>
      </c>
      <c r="B7" s="68" t="s">
        <v>881</v>
      </c>
      <c r="C7" s="39"/>
      <c r="D7" s="39"/>
      <c r="E7" s="39"/>
      <c r="F7" s="64">
        <f t="shared" si="0"/>
        <v>0</v>
      </c>
    </row>
    <row r="8" spans="1:6" ht="25" x14ac:dyDescent="0.25">
      <c r="A8" s="67" t="s">
        <v>900</v>
      </c>
      <c r="B8" s="68" t="s">
        <v>901</v>
      </c>
      <c r="C8" s="39"/>
      <c r="D8" s="39"/>
      <c r="E8" s="39"/>
      <c r="F8" s="64">
        <f t="shared" si="0"/>
        <v>0</v>
      </c>
    </row>
    <row r="9" spans="1:6" ht="25" x14ac:dyDescent="0.25">
      <c r="A9" s="67" t="s">
        <v>902</v>
      </c>
      <c r="B9" s="68" t="s">
        <v>903</v>
      </c>
      <c r="C9" s="39"/>
      <c r="D9" s="39"/>
      <c r="E9" s="39"/>
      <c r="F9" s="64">
        <f t="shared" si="0"/>
        <v>0</v>
      </c>
    </row>
    <row r="10" spans="1:6" ht="25" x14ac:dyDescent="0.25">
      <c r="A10" s="71"/>
      <c r="B10" s="157" t="s">
        <v>904</v>
      </c>
      <c r="C10" s="157"/>
      <c r="D10" s="64">
        <f>SUM(D3:D9)</f>
        <v>0</v>
      </c>
      <c r="E10" s="64">
        <f>SUM(E3:E9)</f>
        <v>0</v>
      </c>
      <c r="F10" s="64">
        <f t="shared" si="0"/>
        <v>0</v>
      </c>
    </row>
  </sheetData>
  <sheetProtection sheet="1"/>
  <mergeCells count="2">
    <mergeCell ref="A1:F1"/>
    <mergeCell ref="B10:C1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40" zoomScaleNormal="40" zoomScalePageLayoutView="40" workbookViewId="0">
      <selection activeCell="B4" sqref="B4:E10"/>
    </sheetView>
  </sheetViews>
  <sheetFormatPr baseColWidth="10" defaultColWidth="11.5" defaultRowHeight="13" x14ac:dyDescent="0.15"/>
  <cols>
    <col min="1" max="1" width="30.83203125" style="8" customWidth="1"/>
    <col min="2" max="2" width="37.1640625" style="1" customWidth="1"/>
    <col min="3" max="3" width="99.83203125" style="1" customWidth="1"/>
    <col min="4" max="4" width="19.1640625" style="8" customWidth="1"/>
    <col min="5" max="5" width="118.83203125" style="1" customWidth="1"/>
    <col min="6" max="16384" width="11.5" style="1"/>
  </cols>
  <sheetData>
    <row r="1" spans="1:5" ht="25" x14ac:dyDescent="0.15">
      <c r="A1" s="156" t="s">
        <v>905</v>
      </c>
      <c r="B1" s="156"/>
      <c r="C1" s="156"/>
      <c r="D1" s="156"/>
      <c r="E1" s="156"/>
    </row>
    <row r="2" spans="1:5" ht="25" x14ac:dyDescent="0.25">
      <c r="A2" s="34" t="s">
        <v>906</v>
      </c>
      <c r="B2" s="66" t="s">
        <v>907</v>
      </c>
      <c r="C2" s="66" t="s">
        <v>908</v>
      </c>
      <c r="D2" s="158" t="s">
        <v>909</v>
      </c>
      <c r="E2" s="158"/>
    </row>
    <row r="3" spans="1:5" ht="25" x14ac:dyDescent="0.25">
      <c r="A3" s="49"/>
      <c r="B3" s="36"/>
      <c r="C3" s="36"/>
      <c r="D3" s="72" t="s">
        <v>910</v>
      </c>
      <c r="E3" s="36" t="s">
        <v>911</v>
      </c>
    </row>
    <row r="4" spans="1:5" ht="25" x14ac:dyDescent="0.25">
      <c r="A4" s="73" t="s">
        <v>912</v>
      </c>
      <c r="B4" s="39"/>
      <c r="C4" s="39"/>
      <c r="D4" s="39"/>
      <c r="E4" s="39"/>
    </row>
    <row r="5" spans="1:5" ht="25" x14ac:dyDescent="0.25">
      <c r="A5" s="74"/>
      <c r="B5" s="39"/>
      <c r="C5" s="39"/>
      <c r="D5" s="39"/>
      <c r="E5" s="39"/>
    </row>
    <row r="6" spans="1:5" ht="25" x14ac:dyDescent="0.25">
      <c r="A6" s="74"/>
      <c r="B6" s="39"/>
      <c r="C6" s="39"/>
      <c r="D6" s="39"/>
      <c r="E6" s="39"/>
    </row>
    <row r="7" spans="1:5" ht="25" x14ac:dyDescent="0.25">
      <c r="A7" s="74" t="s">
        <v>913</v>
      </c>
      <c r="B7" s="39"/>
      <c r="C7" s="39"/>
      <c r="D7" s="39"/>
      <c r="E7" s="39"/>
    </row>
    <row r="8" spans="1:5" ht="25" x14ac:dyDescent="0.25">
      <c r="A8" s="73"/>
      <c r="B8" s="39"/>
      <c r="C8" s="39"/>
      <c r="D8" s="39"/>
      <c r="E8" s="39"/>
    </row>
    <row r="9" spans="1:5" ht="25" x14ac:dyDescent="0.25">
      <c r="A9" s="73"/>
      <c r="B9" s="39"/>
      <c r="C9" s="39"/>
      <c r="D9" s="39"/>
      <c r="E9" s="39"/>
    </row>
    <row r="10" spans="1:5" ht="25" x14ac:dyDescent="0.25">
      <c r="A10" s="73"/>
      <c r="B10" s="39"/>
      <c r="C10" s="39"/>
      <c r="D10" s="39"/>
      <c r="E10" s="39"/>
    </row>
    <row r="11" spans="1:5" ht="25" x14ac:dyDescent="0.25">
      <c r="A11" s="159" t="s">
        <v>904</v>
      </c>
      <c r="B11" s="159"/>
      <c r="C11" s="64">
        <f>SUM(C4:C10)</f>
        <v>0</v>
      </c>
      <c r="D11" s="72" t="s">
        <v>904</v>
      </c>
      <c r="E11" s="35">
        <f>SUM(E4:E10)</f>
        <v>0</v>
      </c>
    </row>
  </sheetData>
  <sheetProtection sheet="1"/>
  <mergeCells count="3">
    <mergeCell ref="A1:E1"/>
    <mergeCell ref="D2:E2"/>
    <mergeCell ref="A11:B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IDENTIFIANT</vt:lpstr>
      <vt:lpstr>DIMF_2000_ACTIF_DEV</vt:lpstr>
      <vt:lpstr>DIMF_2000_PASSIF_DEV</vt:lpstr>
      <vt:lpstr>DIMF_2000_HORS_BILAN_DEV</vt:lpstr>
      <vt:lpstr>DIMF_2080_CHARGE_DEV</vt:lpstr>
      <vt:lpstr>DIMF_2080_PRODUITS_DEV</vt:lpstr>
      <vt:lpstr>DIMF_2005</vt:lpstr>
      <vt:lpstr>DIMF_2006</vt:lpstr>
      <vt:lpstr>DIMF_2007</vt:lpstr>
      <vt:lpstr>DIMF_2008</vt:lpstr>
      <vt:lpstr>DIMF_2009</vt:lpstr>
      <vt:lpstr>DIMF_2010</vt:lpstr>
      <vt:lpstr>DIMF_2011</vt:lpstr>
      <vt:lpstr>DIMF_2011-1</vt:lpstr>
      <vt:lpstr>DIMF_2012</vt:lpstr>
      <vt:lpstr>DIMF_2013</vt:lpstr>
      <vt:lpstr>DIMF_2014</vt:lpstr>
      <vt:lpstr>DIMF_2015</vt:lpstr>
      <vt:lpstr>DIMF_2016</vt:lpstr>
      <vt:lpstr>DIMF_2018</vt:lpstr>
      <vt:lpstr>DIMF_2900_ACTIF</vt:lpstr>
      <vt:lpstr>DIMF_2900_PASSIF</vt:lpstr>
      <vt:lpstr>DIMF_2900_HORS_BILAN</vt:lpstr>
      <vt:lpstr>DIMF_2980_CHARGES</vt:lpstr>
      <vt:lpstr>DIMF_2980_PRODUITS</vt:lpstr>
      <vt:lpstr>ANNEXES_AU_RAPPORT_ANNUEL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created xsi:type="dcterms:W3CDTF">2015-12-03T12:30:30Z</dcterms:created>
  <dcterms:modified xsi:type="dcterms:W3CDTF">2015-12-17T10:53:55Z</dcterms:modified>
</cp:coreProperties>
</file>