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delta/projects/training/marketing_analytics/forecasting/"/>
    </mc:Choice>
  </mc:AlternateContent>
  <xr:revisionPtr revIDLastSave="0" documentId="13_ncr:1_{77C56695-39B2-3E44-AA56-5F77FDBEDED8}" xr6:coauthVersionLast="43" xr6:coauthVersionMax="43" xr10:uidLastSave="{00000000-0000-0000-0000-000000000000}"/>
  <bookViews>
    <workbookView xWindow="940" yWindow="460" windowWidth="28620" windowHeight="19720" activeTab="4" xr2:uid="{00000000-000D-0000-FFFF-FFFF00000000}"/>
  </bookViews>
  <sheets>
    <sheet name="linear trend" sheetId="8" r:id="rId1"/>
    <sheet name="log-linear trend" sheetId="9" r:id="rId2"/>
    <sheet name="linear with dummies" sheetId="10" r:id="rId3"/>
    <sheet name="log-linear with dummies" sheetId="12" r:id="rId4"/>
    <sheet name="data" sheetId="7" r:id="rId5"/>
  </sheets>
  <definedNames>
    <definedName name="solver_eng" localSheetId="4" hidden="1">1</definedName>
    <definedName name="solver_neg" localSheetId="4" hidden="1">1</definedName>
    <definedName name="solver_num" localSheetId="4" hidden="1">0</definedName>
    <definedName name="solver_opt" localSheetId="4" hidden="1">data!$A$1</definedName>
    <definedName name="solver_typ" localSheetId="4" hidden="1">1</definedName>
    <definedName name="solver_val" localSheetId="4" hidden="1">0</definedName>
    <definedName name="solver_ver" localSheetId="4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" i="7" l="1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2" i="7"/>
  <c r="B26" i="8" l="1"/>
  <c r="B25" i="8"/>
  <c r="V152" i="7"/>
  <c r="U152" i="7"/>
  <c r="T152" i="7"/>
  <c r="V151" i="7"/>
  <c r="U151" i="7"/>
  <c r="T151" i="7"/>
  <c r="W150" i="7"/>
  <c r="V150" i="7"/>
  <c r="U150" i="7"/>
  <c r="T150" i="7"/>
  <c r="V149" i="7"/>
  <c r="U149" i="7"/>
  <c r="T149" i="7"/>
  <c r="V148" i="7"/>
  <c r="U148" i="7"/>
  <c r="T148" i="7"/>
  <c r="V147" i="7"/>
  <c r="U147" i="7"/>
  <c r="T147" i="7"/>
  <c r="W146" i="7"/>
  <c r="V146" i="7"/>
  <c r="U146" i="7"/>
  <c r="T146" i="7"/>
  <c r="W145" i="7"/>
  <c r="V145" i="7"/>
  <c r="U145" i="7"/>
  <c r="T145" i="7"/>
  <c r="V144" i="7"/>
  <c r="U144" i="7"/>
  <c r="T144" i="7"/>
  <c r="V143" i="7"/>
  <c r="U143" i="7"/>
  <c r="T143" i="7"/>
  <c r="W142" i="7"/>
  <c r="V142" i="7"/>
  <c r="U142" i="7"/>
  <c r="T142" i="7"/>
  <c r="W141" i="7"/>
  <c r="V141" i="7"/>
  <c r="U141" i="7"/>
  <c r="T141" i="7"/>
  <c r="V140" i="7"/>
  <c r="U140" i="7"/>
  <c r="T140" i="7"/>
  <c r="V139" i="7"/>
  <c r="U139" i="7"/>
  <c r="T139" i="7"/>
  <c r="W138" i="7"/>
  <c r="V138" i="7"/>
  <c r="U138" i="7"/>
  <c r="T138" i="7"/>
  <c r="W137" i="7"/>
  <c r="V137" i="7"/>
  <c r="U137" i="7"/>
  <c r="T137" i="7"/>
  <c r="W136" i="7"/>
  <c r="V136" i="7"/>
  <c r="U136" i="7"/>
  <c r="T136" i="7"/>
  <c r="V135" i="7"/>
  <c r="U135" i="7"/>
  <c r="T135" i="7"/>
  <c r="W134" i="7"/>
  <c r="V134" i="7"/>
  <c r="U134" i="7"/>
  <c r="T134" i="7"/>
  <c r="W133" i="7"/>
  <c r="V133" i="7"/>
  <c r="U133" i="7"/>
  <c r="T133" i="7"/>
  <c r="V132" i="7"/>
  <c r="U132" i="7"/>
  <c r="T132" i="7"/>
  <c r="V131" i="7"/>
  <c r="U131" i="7"/>
  <c r="T131" i="7"/>
  <c r="W130" i="7"/>
  <c r="V130" i="7"/>
  <c r="U130" i="7"/>
  <c r="T130" i="7"/>
  <c r="W129" i="7"/>
  <c r="V129" i="7"/>
  <c r="U129" i="7"/>
  <c r="T129" i="7"/>
  <c r="V128" i="7"/>
  <c r="U128" i="7"/>
  <c r="T128" i="7"/>
  <c r="V127" i="7"/>
  <c r="U127" i="7"/>
  <c r="T127" i="7"/>
  <c r="W126" i="7"/>
  <c r="V126" i="7"/>
  <c r="U126" i="7"/>
  <c r="T126" i="7"/>
  <c r="W125" i="7"/>
  <c r="V125" i="7"/>
  <c r="U125" i="7"/>
  <c r="T125" i="7"/>
  <c r="W124" i="7"/>
  <c r="V124" i="7"/>
  <c r="U124" i="7"/>
  <c r="T124" i="7"/>
  <c r="V123" i="7"/>
  <c r="U123" i="7"/>
  <c r="T123" i="7"/>
  <c r="W122" i="7"/>
  <c r="V122" i="7"/>
  <c r="U122" i="7"/>
  <c r="T122" i="7"/>
  <c r="W121" i="7"/>
  <c r="V121" i="7"/>
  <c r="U121" i="7"/>
  <c r="T121" i="7"/>
  <c r="V120" i="7"/>
  <c r="U120" i="7"/>
  <c r="T120" i="7"/>
  <c r="V119" i="7"/>
  <c r="U119" i="7"/>
  <c r="T119" i="7"/>
  <c r="W118" i="7"/>
  <c r="V118" i="7"/>
  <c r="U118" i="7"/>
  <c r="T118" i="7"/>
  <c r="W117" i="7"/>
  <c r="V117" i="7"/>
  <c r="U117" i="7"/>
  <c r="T117" i="7"/>
  <c r="V116" i="7"/>
  <c r="U116" i="7"/>
  <c r="T116" i="7"/>
  <c r="V115" i="7"/>
  <c r="U115" i="7"/>
  <c r="T115" i="7"/>
  <c r="W114" i="7"/>
  <c r="V114" i="7"/>
  <c r="U114" i="7"/>
  <c r="T114" i="7"/>
  <c r="W113" i="7"/>
  <c r="V113" i="7"/>
  <c r="U113" i="7"/>
  <c r="T113" i="7"/>
  <c r="W112" i="7"/>
  <c r="V112" i="7"/>
  <c r="U112" i="7"/>
  <c r="T112" i="7"/>
  <c r="V111" i="7"/>
  <c r="U111" i="7"/>
  <c r="T111" i="7"/>
  <c r="W110" i="7"/>
  <c r="V110" i="7"/>
  <c r="U110" i="7"/>
  <c r="T110" i="7"/>
  <c r="W109" i="7"/>
  <c r="V109" i="7"/>
  <c r="U109" i="7"/>
  <c r="T109" i="7"/>
  <c r="V108" i="7"/>
  <c r="U108" i="7"/>
  <c r="T108" i="7"/>
  <c r="V107" i="7"/>
  <c r="U107" i="7"/>
  <c r="T107" i="7"/>
  <c r="W106" i="7"/>
  <c r="V106" i="7"/>
  <c r="U106" i="7"/>
  <c r="T106" i="7"/>
  <c r="W105" i="7"/>
  <c r="V105" i="7"/>
  <c r="U105" i="7"/>
  <c r="T105" i="7"/>
  <c r="V104" i="7"/>
  <c r="U104" i="7"/>
  <c r="T104" i="7"/>
  <c r="V103" i="7"/>
  <c r="U103" i="7"/>
  <c r="T103" i="7"/>
  <c r="W102" i="7"/>
  <c r="V102" i="7"/>
  <c r="U102" i="7"/>
  <c r="T102" i="7"/>
  <c r="W101" i="7"/>
  <c r="V101" i="7"/>
  <c r="U101" i="7"/>
  <c r="T101" i="7"/>
  <c r="W100" i="7"/>
  <c r="V100" i="7"/>
  <c r="U100" i="7"/>
  <c r="T100" i="7"/>
  <c r="W99" i="7"/>
  <c r="V99" i="7"/>
  <c r="U99" i="7"/>
  <c r="T99" i="7"/>
  <c r="W98" i="7"/>
  <c r="V98" i="7"/>
  <c r="U98" i="7"/>
  <c r="T98" i="7"/>
  <c r="W97" i="7"/>
  <c r="V97" i="7"/>
  <c r="U97" i="7"/>
  <c r="T97" i="7"/>
  <c r="V96" i="7"/>
  <c r="U96" i="7"/>
  <c r="T96" i="7"/>
  <c r="V95" i="7"/>
  <c r="U95" i="7"/>
  <c r="T95" i="7"/>
  <c r="W94" i="7"/>
  <c r="V94" i="7"/>
  <c r="U94" i="7"/>
  <c r="T94" i="7"/>
  <c r="W93" i="7"/>
  <c r="V93" i="7"/>
  <c r="U93" i="7"/>
  <c r="T93" i="7"/>
  <c r="V92" i="7"/>
  <c r="U92" i="7"/>
  <c r="T92" i="7"/>
  <c r="V91" i="7"/>
  <c r="U91" i="7"/>
  <c r="T91" i="7"/>
  <c r="W90" i="7"/>
  <c r="V90" i="7"/>
  <c r="U90" i="7"/>
  <c r="T90" i="7"/>
  <c r="W89" i="7"/>
  <c r="V89" i="7"/>
  <c r="U89" i="7"/>
  <c r="T89" i="7"/>
  <c r="W88" i="7"/>
  <c r="V88" i="7"/>
  <c r="U88" i="7"/>
  <c r="T88" i="7"/>
  <c r="W87" i="7"/>
  <c r="V87" i="7"/>
  <c r="U87" i="7"/>
  <c r="T87" i="7"/>
  <c r="W86" i="7"/>
  <c r="V86" i="7"/>
  <c r="U86" i="7"/>
  <c r="T86" i="7"/>
  <c r="W85" i="7"/>
  <c r="V85" i="7"/>
  <c r="U85" i="7"/>
  <c r="T85" i="7"/>
  <c r="V84" i="7"/>
  <c r="U84" i="7"/>
  <c r="T84" i="7"/>
  <c r="V83" i="7"/>
  <c r="U83" i="7"/>
  <c r="T83" i="7"/>
  <c r="W82" i="7"/>
  <c r="V82" i="7"/>
  <c r="U82" i="7"/>
  <c r="T82" i="7"/>
  <c r="W81" i="7"/>
  <c r="V81" i="7"/>
  <c r="U81" i="7"/>
  <c r="T81" i="7"/>
  <c r="V80" i="7"/>
  <c r="U80" i="7"/>
  <c r="T80" i="7"/>
  <c r="V79" i="7"/>
  <c r="U79" i="7"/>
  <c r="T79" i="7"/>
  <c r="W78" i="7"/>
  <c r="V78" i="7"/>
  <c r="U78" i="7"/>
  <c r="T78" i="7"/>
  <c r="W77" i="7"/>
  <c r="V77" i="7"/>
  <c r="U77" i="7"/>
  <c r="T77" i="7"/>
  <c r="W76" i="7"/>
  <c r="V76" i="7"/>
  <c r="U76" i="7"/>
  <c r="T76" i="7"/>
  <c r="W75" i="7"/>
  <c r="V75" i="7"/>
  <c r="U75" i="7"/>
  <c r="T75" i="7"/>
  <c r="W74" i="7"/>
  <c r="V74" i="7"/>
  <c r="U74" i="7"/>
  <c r="T74" i="7"/>
  <c r="W73" i="7"/>
  <c r="V73" i="7"/>
  <c r="U73" i="7"/>
  <c r="T73" i="7"/>
  <c r="V72" i="7"/>
  <c r="U72" i="7"/>
  <c r="T72" i="7"/>
  <c r="V71" i="7"/>
  <c r="U71" i="7"/>
  <c r="T71" i="7"/>
  <c r="W70" i="7"/>
  <c r="V70" i="7"/>
  <c r="U70" i="7"/>
  <c r="T70" i="7"/>
  <c r="W69" i="7"/>
  <c r="V69" i="7"/>
  <c r="U69" i="7"/>
  <c r="T69" i="7"/>
  <c r="V68" i="7"/>
  <c r="U68" i="7"/>
  <c r="T68" i="7"/>
  <c r="V67" i="7"/>
  <c r="U67" i="7"/>
  <c r="T67" i="7"/>
  <c r="W66" i="7"/>
  <c r="V66" i="7"/>
  <c r="U66" i="7"/>
  <c r="T66" i="7"/>
  <c r="V65" i="7"/>
  <c r="U65" i="7"/>
  <c r="T65" i="7"/>
  <c r="W64" i="7"/>
  <c r="V64" i="7"/>
  <c r="U64" i="7"/>
  <c r="T64" i="7"/>
  <c r="W63" i="7"/>
  <c r="V63" i="7"/>
  <c r="U63" i="7"/>
  <c r="T63" i="7"/>
  <c r="W62" i="7"/>
  <c r="V62" i="7"/>
  <c r="U62" i="7"/>
  <c r="T62" i="7"/>
  <c r="W61" i="7"/>
  <c r="V61" i="7"/>
  <c r="U61" i="7"/>
  <c r="T61" i="7"/>
  <c r="V60" i="7"/>
  <c r="U60" i="7"/>
  <c r="T60" i="7"/>
  <c r="V59" i="7"/>
  <c r="U59" i="7"/>
  <c r="T59" i="7"/>
  <c r="W58" i="7"/>
  <c r="V58" i="7"/>
  <c r="U58" i="7"/>
  <c r="T58" i="7"/>
  <c r="W57" i="7"/>
  <c r="V57" i="7"/>
  <c r="U57" i="7"/>
  <c r="T57" i="7"/>
  <c r="V56" i="7"/>
  <c r="U56" i="7"/>
  <c r="T56" i="7"/>
  <c r="V55" i="7"/>
  <c r="U55" i="7"/>
  <c r="T55" i="7"/>
  <c r="W54" i="7"/>
  <c r="V54" i="7"/>
  <c r="U54" i="7"/>
  <c r="T54" i="7"/>
  <c r="W53" i="7"/>
  <c r="V53" i="7"/>
  <c r="U53" i="7"/>
  <c r="T53" i="7"/>
  <c r="W52" i="7"/>
  <c r="V52" i="7"/>
  <c r="U52" i="7"/>
  <c r="T52" i="7"/>
  <c r="W51" i="7"/>
  <c r="V51" i="7"/>
  <c r="U51" i="7"/>
  <c r="T51" i="7"/>
  <c r="W50" i="7"/>
  <c r="V50" i="7"/>
  <c r="U50" i="7"/>
  <c r="T50" i="7"/>
  <c r="W49" i="7"/>
  <c r="V49" i="7"/>
  <c r="U49" i="7"/>
  <c r="T49" i="7"/>
  <c r="W48" i="7"/>
  <c r="V48" i="7"/>
  <c r="U48" i="7"/>
  <c r="T48" i="7"/>
  <c r="V47" i="7"/>
  <c r="U47" i="7"/>
  <c r="T47" i="7"/>
  <c r="W46" i="7"/>
  <c r="V46" i="7"/>
  <c r="U46" i="7"/>
  <c r="T46" i="7"/>
  <c r="W45" i="7"/>
  <c r="V45" i="7"/>
  <c r="U45" i="7"/>
  <c r="T45" i="7"/>
  <c r="V44" i="7"/>
  <c r="U44" i="7"/>
  <c r="T44" i="7"/>
  <c r="V43" i="7"/>
  <c r="U43" i="7"/>
  <c r="T43" i="7"/>
  <c r="W42" i="7"/>
  <c r="V42" i="7"/>
  <c r="U42" i="7"/>
  <c r="T42" i="7"/>
  <c r="W41" i="7"/>
  <c r="V41" i="7"/>
  <c r="U41" i="7"/>
  <c r="T41" i="7"/>
  <c r="W40" i="7"/>
  <c r="V40" i="7"/>
  <c r="U40" i="7"/>
  <c r="T40" i="7"/>
  <c r="W39" i="7"/>
  <c r="V39" i="7"/>
  <c r="U39" i="7"/>
  <c r="T39" i="7"/>
  <c r="W38" i="7"/>
  <c r="V38" i="7"/>
  <c r="U38" i="7"/>
  <c r="T38" i="7"/>
  <c r="W37" i="7"/>
  <c r="V37" i="7"/>
  <c r="U37" i="7"/>
  <c r="T37" i="7"/>
  <c r="W36" i="7"/>
  <c r="V36" i="7"/>
  <c r="U36" i="7"/>
  <c r="T36" i="7"/>
  <c r="V35" i="7"/>
  <c r="U35" i="7"/>
  <c r="T35" i="7"/>
  <c r="W34" i="7"/>
  <c r="V34" i="7"/>
  <c r="U34" i="7"/>
  <c r="T34" i="7"/>
  <c r="W33" i="7"/>
  <c r="V33" i="7"/>
  <c r="U33" i="7"/>
  <c r="T33" i="7"/>
  <c r="V32" i="7"/>
  <c r="U32" i="7"/>
  <c r="T32" i="7"/>
  <c r="V31" i="7"/>
  <c r="U31" i="7"/>
  <c r="T31" i="7"/>
  <c r="W30" i="7"/>
  <c r="V30" i="7"/>
  <c r="U30" i="7"/>
  <c r="T30" i="7"/>
  <c r="W29" i="7"/>
  <c r="V29" i="7"/>
  <c r="U29" i="7"/>
  <c r="T29" i="7"/>
  <c r="W28" i="7"/>
  <c r="V28" i="7"/>
  <c r="U28" i="7"/>
  <c r="T28" i="7"/>
  <c r="W27" i="7"/>
  <c r="V27" i="7"/>
  <c r="U27" i="7"/>
  <c r="T27" i="7"/>
  <c r="W26" i="7"/>
  <c r="V26" i="7"/>
  <c r="U26" i="7"/>
  <c r="T26" i="7"/>
  <c r="W25" i="7"/>
  <c r="V25" i="7"/>
  <c r="U25" i="7"/>
  <c r="T25" i="7"/>
  <c r="W24" i="7"/>
  <c r="V24" i="7"/>
  <c r="U24" i="7"/>
  <c r="T24" i="7"/>
  <c r="V23" i="7"/>
  <c r="U23" i="7"/>
  <c r="T23" i="7"/>
  <c r="W22" i="7"/>
  <c r="V22" i="7"/>
  <c r="U22" i="7"/>
  <c r="T22" i="7"/>
  <c r="W21" i="7"/>
  <c r="V21" i="7"/>
  <c r="U21" i="7"/>
  <c r="T21" i="7"/>
  <c r="V20" i="7"/>
  <c r="U20" i="7"/>
  <c r="T20" i="7"/>
  <c r="V19" i="7"/>
  <c r="U19" i="7"/>
  <c r="T19" i="7"/>
  <c r="W18" i="7"/>
  <c r="V18" i="7"/>
  <c r="U18" i="7"/>
  <c r="T18" i="7"/>
  <c r="W17" i="7"/>
  <c r="V17" i="7"/>
  <c r="U17" i="7"/>
  <c r="T17" i="7"/>
  <c r="W16" i="7"/>
  <c r="V16" i="7"/>
  <c r="U16" i="7"/>
  <c r="T16" i="7"/>
  <c r="W15" i="7"/>
  <c r="V15" i="7"/>
  <c r="U15" i="7"/>
  <c r="T15" i="7"/>
  <c r="W14" i="7"/>
  <c r="V14" i="7"/>
  <c r="U14" i="7"/>
  <c r="T14" i="7"/>
  <c r="W13" i="7"/>
  <c r="V13" i="7"/>
  <c r="U13" i="7"/>
  <c r="T13" i="7"/>
  <c r="W12" i="7"/>
  <c r="V12" i="7"/>
  <c r="U12" i="7"/>
  <c r="T12" i="7"/>
  <c r="V11" i="7"/>
  <c r="U11" i="7"/>
  <c r="T11" i="7"/>
  <c r="W10" i="7"/>
  <c r="V10" i="7"/>
  <c r="U10" i="7"/>
  <c r="T10" i="7"/>
  <c r="W9" i="7"/>
  <c r="V9" i="7"/>
  <c r="U9" i="7"/>
  <c r="T9" i="7"/>
  <c r="V8" i="7"/>
  <c r="U8" i="7"/>
  <c r="T8" i="7"/>
  <c r="V7" i="7"/>
  <c r="U7" i="7"/>
  <c r="T7" i="7"/>
  <c r="W6" i="7"/>
  <c r="V6" i="7"/>
  <c r="U6" i="7"/>
  <c r="T6" i="7"/>
  <c r="W5" i="7"/>
  <c r="V5" i="7"/>
  <c r="U5" i="7"/>
  <c r="T5" i="7"/>
  <c r="W4" i="7"/>
  <c r="V4" i="7"/>
  <c r="U4" i="7"/>
  <c r="T4" i="7"/>
  <c r="W3" i="7"/>
  <c r="V3" i="7"/>
  <c r="U3" i="7"/>
  <c r="T3" i="7"/>
  <c r="U2" i="7"/>
  <c r="V2" i="7"/>
  <c r="T2" i="7"/>
  <c r="W7" i="7"/>
  <c r="W8" i="7"/>
  <c r="W11" i="7"/>
  <c r="W19" i="7"/>
  <c r="W20" i="7"/>
  <c r="W23" i="7"/>
  <c r="W31" i="7"/>
  <c r="W32" i="7"/>
  <c r="W35" i="7"/>
  <c r="W43" i="7"/>
  <c r="W44" i="7"/>
  <c r="W47" i="7"/>
  <c r="W55" i="7"/>
  <c r="W56" i="7"/>
  <c r="W59" i="7"/>
  <c r="W60" i="7"/>
  <c r="W65" i="7"/>
  <c r="W67" i="7"/>
  <c r="W68" i="7"/>
  <c r="W71" i="7"/>
  <c r="W72" i="7"/>
  <c r="W79" i="7"/>
  <c r="W80" i="7"/>
  <c r="W83" i="7"/>
  <c r="W84" i="7"/>
  <c r="W91" i="7"/>
  <c r="W92" i="7"/>
  <c r="W95" i="7"/>
  <c r="W96" i="7"/>
  <c r="W103" i="7"/>
  <c r="W104" i="7"/>
  <c r="W107" i="7"/>
  <c r="W108" i="7"/>
  <c r="W111" i="7"/>
  <c r="W115" i="7"/>
  <c r="W116" i="7"/>
  <c r="W119" i="7"/>
  <c r="W120" i="7"/>
  <c r="W123" i="7"/>
  <c r="W127" i="7"/>
  <c r="W128" i="7"/>
  <c r="W131" i="7"/>
  <c r="W132" i="7"/>
  <c r="W135" i="7"/>
  <c r="W139" i="7"/>
  <c r="W140" i="7"/>
  <c r="W143" i="7"/>
  <c r="W144" i="7"/>
  <c r="W147" i="7"/>
  <c r="W148" i="7"/>
  <c r="W149" i="7"/>
  <c r="W151" i="7"/>
  <c r="W2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2" i="7"/>
  <c r="W152" i="7" l="1"/>
  <c r="O151" i="7"/>
  <c r="O150" i="7"/>
  <c r="O149" i="7"/>
  <c r="O148" i="7"/>
  <c r="O147" i="7"/>
  <c r="O146" i="7"/>
  <c r="O145" i="7"/>
  <c r="O144" i="7"/>
  <c r="O143" i="7"/>
  <c r="O142" i="7"/>
  <c r="O141" i="7"/>
  <c r="O140" i="7"/>
  <c r="O139" i="7"/>
  <c r="O138" i="7"/>
  <c r="O137" i="7"/>
  <c r="O136" i="7"/>
  <c r="O135" i="7"/>
  <c r="O134" i="7"/>
  <c r="O133" i="7"/>
  <c r="O132" i="7"/>
  <c r="O131" i="7"/>
  <c r="O130" i="7"/>
  <c r="O129" i="7"/>
  <c r="O128" i="7"/>
  <c r="O127" i="7"/>
  <c r="O126" i="7"/>
  <c r="O125" i="7"/>
  <c r="O124" i="7"/>
  <c r="O123" i="7"/>
  <c r="O122" i="7"/>
  <c r="O121" i="7"/>
  <c r="O120" i="7"/>
  <c r="O119" i="7"/>
  <c r="O118" i="7"/>
  <c r="O117" i="7"/>
  <c r="O116" i="7"/>
  <c r="O115" i="7"/>
  <c r="O114" i="7"/>
  <c r="O113" i="7"/>
  <c r="O112" i="7"/>
  <c r="O111" i="7"/>
  <c r="O110" i="7"/>
  <c r="O109" i="7"/>
  <c r="O108" i="7"/>
  <c r="O107" i="7"/>
  <c r="O106" i="7"/>
  <c r="O105" i="7"/>
  <c r="O104" i="7"/>
  <c r="O103" i="7"/>
  <c r="O102" i="7"/>
  <c r="O101" i="7"/>
  <c r="O100" i="7"/>
  <c r="O99" i="7"/>
  <c r="O98" i="7"/>
  <c r="O97" i="7"/>
  <c r="O96" i="7"/>
  <c r="O95" i="7"/>
  <c r="O94" i="7"/>
  <c r="O93" i="7"/>
  <c r="O92" i="7"/>
  <c r="O91" i="7"/>
  <c r="O90" i="7"/>
  <c r="O89" i="7"/>
  <c r="O88" i="7"/>
  <c r="O87" i="7"/>
  <c r="O86" i="7"/>
  <c r="O85" i="7"/>
  <c r="O84" i="7"/>
  <c r="O83" i="7"/>
  <c r="O82" i="7"/>
  <c r="O81" i="7"/>
  <c r="O80" i="7"/>
  <c r="O79" i="7"/>
  <c r="O78" i="7"/>
  <c r="O77" i="7"/>
  <c r="O76" i="7"/>
  <c r="O75" i="7"/>
  <c r="O74" i="7"/>
  <c r="O73" i="7"/>
  <c r="O72" i="7"/>
  <c r="O71" i="7"/>
  <c r="O70" i="7"/>
  <c r="O69" i="7"/>
  <c r="O68" i="7"/>
  <c r="O67" i="7"/>
  <c r="O66" i="7"/>
  <c r="O65" i="7"/>
  <c r="O64" i="7"/>
  <c r="O63" i="7"/>
  <c r="O62" i="7"/>
  <c r="O61" i="7"/>
  <c r="O60" i="7"/>
  <c r="O59" i="7"/>
  <c r="O58" i="7"/>
  <c r="O57" i="7"/>
  <c r="O56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O2" i="7"/>
</calcChain>
</file>

<file path=xl/sharedStrings.xml><?xml version="1.0" encoding="utf-8"?>
<sst xmlns="http://schemas.openxmlformats.org/spreadsheetml/2006/main" count="149" uniqueCount="47">
  <si>
    <t>Week</t>
  </si>
  <si>
    <t>Month</t>
  </si>
  <si>
    <t>Feb</t>
  </si>
  <si>
    <t>March</t>
  </si>
  <si>
    <t>April</t>
  </si>
  <si>
    <t>May</t>
  </si>
  <si>
    <t>June</t>
  </si>
  <si>
    <t>July</t>
  </si>
  <si>
    <t>August</t>
  </si>
  <si>
    <t>Sept</t>
  </si>
  <si>
    <t>Oct</t>
  </si>
  <si>
    <t>Nov</t>
  </si>
  <si>
    <t>Dec</t>
  </si>
  <si>
    <t>Weekly Demand</t>
  </si>
  <si>
    <t>ln(week)</t>
  </si>
  <si>
    <t>Linear</t>
  </si>
  <si>
    <t>Log-Linear</t>
  </si>
  <si>
    <t>Linear with Month</t>
  </si>
  <si>
    <t>Log-Linear with Month</t>
  </si>
  <si>
    <t>Model 1 Absolute Error</t>
  </si>
  <si>
    <t>Model 2 Absolute Error</t>
  </si>
  <si>
    <t>Model 3 Absolute Erro</t>
  </si>
  <si>
    <t>Model 4 Absolute Error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</si>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</sst>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733A7-1186-C446-AEED-3B3B7B28D160}">
  <dimension ref="A1:I26"/>
  <sheetViews>
    <sheetView workbookViewId="0">
      <selection activeCell="B25" sqref="B25"/>
    </sheetView>
  </sheetViews>
  <sheetFormatPr baseColWidth="10" defaultRowHeight="15" x14ac:dyDescent="0.2"/>
  <sheetData>
    <row r="1" spans="1:9" x14ac:dyDescent="0.2">
      <c r="A1" t="s">
        <v>23</v>
      </c>
    </row>
    <row r="2" spans="1:9" ht="16" thickBot="1" x14ac:dyDescent="0.25"/>
    <row r="3" spans="1:9" x14ac:dyDescent="0.2">
      <c r="A3" s="7" t="s">
        <v>24</v>
      </c>
      <c r="B3" s="7"/>
    </row>
    <row r="4" spans="1:9" x14ac:dyDescent="0.2">
      <c r="A4" s="4" t="s">
        <v>25</v>
      </c>
      <c r="B4" s="4">
        <v>0.77236805184549695</v>
      </c>
    </row>
    <row r="5" spans="1:9" x14ac:dyDescent="0.2">
      <c r="A5" s="4" t="s">
        <v>26</v>
      </c>
      <c r="B5" s="4">
        <v>0.59655240751160832</v>
      </c>
    </row>
    <row r="6" spans="1:9" x14ac:dyDescent="0.2">
      <c r="A6" s="4" t="s">
        <v>27</v>
      </c>
      <c r="B6" s="4">
        <v>0.59263544059424522</v>
      </c>
    </row>
    <row r="7" spans="1:9" x14ac:dyDescent="0.2">
      <c r="A7" s="4" t="s">
        <v>28</v>
      </c>
      <c r="B7" s="4">
        <v>91.835335015251175</v>
      </c>
    </row>
    <row r="8" spans="1:9" ht="16" thickBot="1" x14ac:dyDescent="0.25">
      <c r="A8" s="5" t="s">
        <v>29</v>
      </c>
      <c r="B8" s="5">
        <v>105</v>
      </c>
    </row>
    <row r="10" spans="1:9" ht="16" thickBot="1" x14ac:dyDescent="0.25">
      <c r="A10" t="s">
        <v>30</v>
      </c>
    </row>
    <row r="11" spans="1:9" x14ac:dyDescent="0.2">
      <c r="A11" s="6"/>
      <c r="B11" s="6" t="s">
        <v>35</v>
      </c>
      <c r="C11" s="6" t="s">
        <v>36</v>
      </c>
      <c r="D11" s="6" t="s">
        <v>37</v>
      </c>
      <c r="E11" s="6" t="s">
        <v>38</v>
      </c>
      <c r="F11" s="6" t="s">
        <v>39</v>
      </c>
    </row>
    <row r="12" spans="1:9" x14ac:dyDescent="0.2">
      <c r="A12" s="4" t="s">
        <v>31</v>
      </c>
      <c r="B12" s="4">
        <v>1</v>
      </c>
      <c r="C12" s="4">
        <v>1284453.3284677579</v>
      </c>
      <c r="D12" s="4">
        <v>1284453.3284677579</v>
      </c>
      <c r="E12" s="4">
        <v>152.29957773378857</v>
      </c>
      <c r="F12" s="4">
        <v>5.0341440155534015E-22</v>
      </c>
    </row>
    <row r="13" spans="1:9" x14ac:dyDescent="0.2">
      <c r="A13" s="4" t="s">
        <v>32</v>
      </c>
      <c r="B13" s="4">
        <v>103</v>
      </c>
      <c r="C13" s="4">
        <v>868674.06200843211</v>
      </c>
      <c r="D13" s="4">
        <v>8433.7287573634185</v>
      </c>
      <c r="E13" s="4"/>
      <c r="F13" s="4"/>
    </row>
    <row r="14" spans="1:9" ht="16" thickBot="1" x14ac:dyDescent="0.25">
      <c r="A14" s="5" t="s">
        <v>33</v>
      </c>
      <c r="B14" s="5">
        <v>104</v>
      </c>
      <c r="C14" s="5">
        <v>2153127.39047619</v>
      </c>
      <c r="D14" s="5"/>
      <c r="E14" s="5"/>
      <c r="F14" s="5"/>
    </row>
    <row r="15" spans="1:9" ht="16" thickBot="1" x14ac:dyDescent="0.25"/>
    <row r="16" spans="1:9" x14ac:dyDescent="0.2">
      <c r="A16" s="6"/>
      <c r="B16" s="6" t="s">
        <v>40</v>
      </c>
      <c r="C16" s="6" t="s">
        <v>28</v>
      </c>
      <c r="D16" s="6" t="s">
        <v>41</v>
      </c>
      <c r="E16" s="6" t="s">
        <v>42</v>
      </c>
      <c r="F16" s="6" t="s">
        <v>43</v>
      </c>
      <c r="G16" s="6" t="s">
        <v>44</v>
      </c>
      <c r="H16" s="6" t="s">
        <v>45</v>
      </c>
      <c r="I16" s="6" t="s">
        <v>46</v>
      </c>
    </row>
    <row r="17" spans="1:9" x14ac:dyDescent="0.2">
      <c r="A17" s="4" t="s">
        <v>34</v>
      </c>
      <c r="B17" s="4">
        <v>562.18827838827838</v>
      </c>
      <c r="C17" s="4">
        <v>18.05322192690452</v>
      </c>
      <c r="D17" s="4">
        <v>31.140606406131599</v>
      </c>
      <c r="E17" s="4">
        <v>3.2111106251551952E-54</v>
      </c>
      <c r="F17" s="4">
        <v>526.38397064301057</v>
      </c>
      <c r="G17" s="4">
        <v>597.99258613354618</v>
      </c>
      <c r="H17" s="4">
        <v>526.38397064301057</v>
      </c>
      <c r="I17" s="4">
        <v>597.99258613354618</v>
      </c>
    </row>
    <row r="18" spans="1:9" ht="16" thickBot="1" x14ac:dyDescent="0.25">
      <c r="A18" s="5" t="s">
        <v>0</v>
      </c>
      <c r="B18" s="5">
        <v>3.6490980717395836</v>
      </c>
      <c r="C18" s="5">
        <v>0.29568969263913003</v>
      </c>
      <c r="D18" s="5">
        <v>12.34097150688668</v>
      </c>
      <c r="E18" s="5">
        <v>5.0341440155530771E-22</v>
      </c>
      <c r="F18" s="5">
        <v>3.0626673063493119</v>
      </c>
      <c r="G18" s="5">
        <v>4.2355288371298556</v>
      </c>
      <c r="H18" s="5">
        <v>3.0626673063493119</v>
      </c>
      <c r="I18" s="5">
        <v>4.2355288371298556</v>
      </c>
    </row>
    <row r="25" spans="1:9" x14ac:dyDescent="0.2">
      <c r="B25">
        <f>INTERCEPT(data!$A$2:$A$106,data!$C$2:$C$106)</f>
        <v>562.18827838827838</v>
      </c>
    </row>
    <row r="26" spans="1:9" x14ac:dyDescent="0.2">
      <c r="B26">
        <f>SLOPE(data!$A$2:$A$106,data!$C$2:$C$106)</f>
        <v>3.6490980717395813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D0CC9-995D-8242-843D-D4D89B288A74}">
  <dimension ref="A1:I18"/>
  <sheetViews>
    <sheetView workbookViewId="0">
      <selection sqref="A1:I21"/>
    </sheetView>
  </sheetViews>
  <sheetFormatPr baseColWidth="10" defaultRowHeight="15" x14ac:dyDescent="0.2"/>
  <sheetData>
    <row r="1" spans="1:9" x14ac:dyDescent="0.2">
      <c r="A1" t="s">
        <v>23</v>
      </c>
    </row>
    <row r="2" spans="1:9" ht="16" thickBot="1" x14ac:dyDescent="0.25"/>
    <row r="3" spans="1:9" x14ac:dyDescent="0.2">
      <c r="A3" s="7" t="s">
        <v>24</v>
      </c>
      <c r="B3" s="7"/>
    </row>
    <row r="4" spans="1:9" x14ac:dyDescent="0.2">
      <c r="A4" s="4" t="s">
        <v>25</v>
      </c>
      <c r="B4" s="4">
        <v>0.76581690208467967</v>
      </c>
    </row>
    <row r="5" spans="1:9" x14ac:dyDescent="0.2">
      <c r="A5" s="4" t="s">
        <v>26</v>
      </c>
      <c r="B5" s="4">
        <v>0.58647552751857579</v>
      </c>
    </row>
    <row r="6" spans="1:9" x14ac:dyDescent="0.2">
      <c r="A6" s="4" t="s">
        <v>27</v>
      </c>
      <c r="B6" s="4">
        <v>0.5824607268148726</v>
      </c>
    </row>
    <row r="7" spans="1:9" x14ac:dyDescent="0.2">
      <c r="A7" s="4" t="s">
        <v>28</v>
      </c>
      <c r="B7" s="4">
        <v>92.97514378825305</v>
      </c>
    </row>
    <row r="8" spans="1:9" ht="16" thickBot="1" x14ac:dyDescent="0.25">
      <c r="A8" s="5" t="s">
        <v>29</v>
      </c>
      <c r="B8" s="5">
        <v>105</v>
      </c>
    </row>
    <row r="10" spans="1:9" ht="16" thickBot="1" x14ac:dyDescent="0.25">
      <c r="A10" t="s">
        <v>30</v>
      </c>
    </row>
    <row r="11" spans="1:9" x14ac:dyDescent="0.2">
      <c r="A11" s="6"/>
      <c r="B11" s="6" t="s">
        <v>35</v>
      </c>
      <c r="C11" s="6" t="s">
        <v>36</v>
      </c>
      <c r="D11" s="6" t="s">
        <v>37</v>
      </c>
      <c r="E11" s="6" t="s">
        <v>38</v>
      </c>
      <c r="F11" s="6" t="s">
        <v>39</v>
      </c>
    </row>
    <row r="12" spans="1:9" x14ac:dyDescent="0.2">
      <c r="A12" s="4" t="s">
        <v>31</v>
      </c>
      <c r="B12" s="4">
        <v>1</v>
      </c>
      <c r="C12" s="4">
        <v>1262756.522144218</v>
      </c>
      <c r="D12" s="4">
        <v>1262756.522144218</v>
      </c>
      <c r="E12" s="4">
        <v>146.07836622565748</v>
      </c>
      <c r="F12" s="4">
        <v>1.8083606855189045E-21</v>
      </c>
    </row>
    <row r="13" spans="1:9" x14ac:dyDescent="0.2">
      <c r="A13" s="4" t="s">
        <v>32</v>
      </c>
      <c r="B13" s="4">
        <v>103</v>
      </c>
      <c r="C13" s="4">
        <v>890370.86833197193</v>
      </c>
      <c r="D13" s="4">
        <v>8644.3773624463302</v>
      </c>
      <c r="E13" s="4"/>
      <c r="F13" s="4"/>
    </row>
    <row r="14" spans="1:9" ht="16" thickBot="1" x14ac:dyDescent="0.25">
      <c r="A14" s="5" t="s">
        <v>33</v>
      </c>
      <c r="B14" s="5">
        <v>104</v>
      </c>
      <c r="C14" s="5">
        <v>2153127.39047619</v>
      </c>
      <c r="D14" s="5"/>
      <c r="E14" s="5"/>
      <c r="F14" s="5"/>
    </row>
    <row r="15" spans="1:9" ht="16" thickBot="1" x14ac:dyDescent="0.25"/>
    <row r="16" spans="1:9" x14ac:dyDescent="0.2">
      <c r="A16" s="6"/>
      <c r="B16" s="6" t="s">
        <v>40</v>
      </c>
      <c r="C16" s="6" t="s">
        <v>28</v>
      </c>
      <c r="D16" s="6" t="s">
        <v>41</v>
      </c>
      <c r="E16" s="6" t="s">
        <v>42</v>
      </c>
      <c r="F16" s="6" t="s">
        <v>43</v>
      </c>
      <c r="G16" s="6" t="s">
        <v>44</v>
      </c>
      <c r="H16" s="6" t="s">
        <v>45</v>
      </c>
      <c r="I16" s="6" t="s">
        <v>46</v>
      </c>
    </row>
    <row r="17" spans="1:9" x14ac:dyDescent="0.2">
      <c r="A17" s="4" t="s">
        <v>34</v>
      </c>
      <c r="B17" s="4">
        <v>319.12148359081243</v>
      </c>
      <c r="C17" s="4">
        <v>37.235163695982877</v>
      </c>
      <c r="D17" s="4">
        <v>8.5704332119061135</v>
      </c>
      <c r="E17" s="4">
        <v>1.0938638616204881E-13</v>
      </c>
      <c r="F17" s="4">
        <v>245.27431850779914</v>
      </c>
      <c r="G17" s="4">
        <v>392.96864867382573</v>
      </c>
      <c r="H17" s="4">
        <v>245.27431850779914</v>
      </c>
      <c r="I17" s="4">
        <v>392.96864867382573</v>
      </c>
    </row>
    <row r="18" spans="1:9" ht="16" thickBot="1" x14ac:dyDescent="0.25">
      <c r="A18" s="5" t="s">
        <v>14</v>
      </c>
      <c r="B18" s="5">
        <v>118.44858567347666</v>
      </c>
      <c r="C18" s="5">
        <v>9.800244887766361</v>
      </c>
      <c r="D18" s="5">
        <v>12.086288356052812</v>
      </c>
      <c r="E18" s="5">
        <v>1.8083606855187879E-21</v>
      </c>
      <c r="F18" s="5">
        <v>99.012111377570221</v>
      </c>
      <c r="G18" s="5">
        <v>137.88505996938309</v>
      </c>
      <c r="H18" s="5">
        <v>99.012111377570221</v>
      </c>
      <c r="I18" s="5">
        <v>137.88505996938309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DBD80-7F2F-984A-B457-DCDCA332A762}">
  <dimension ref="A1:I29"/>
  <sheetViews>
    <sheetView workbookViewId="0">
      <selection sqref="A1:I32"/>
    </sheetView>
  </sheetViews>
  <sheetFormatPr baseColWidth="10" defaultRowHeight="15" x14ac:dyDescent="0.2"/>
  <sheetData>
    <row r="1" spans="1:9" x14ac:dyDescent="0.2">
      <c r="A1" t="s">
        <v>23</v>
      </c>
    </row>
    <row r="2" spans="1:9" ht="16" thickBot="1" x14ac:dyDescent="0.25"/>
    <row r="3" spans="1:9" x14ac:dyDescent="0.2">
      <c r="A3" s="7" t="s">
        <v>24</v>
      </c>
      <c r="B3" s="7"/>
    </row>
    <row r="4" spans="1:9" x14ac:dyDescent="0.2">
      <c r="A4" s="4" t="s">
        <v>25</v>
      </c>
      <c r="B4" s="4">
        <v>0.96406505581793833</v>
      </c>
    </row>
    <row r="5" spans="1:9" x14ac:dyDescent="0.2">
      <c r="A5" s="4" t="s">
        <v>26</v>
      </c>
      <c r="B5" s="4">
        <v>0.92942143184924464</v>
      </c>
    </row>
    <row r="6" spans="1:9" x14ac:dyDescent="0.2">
      <c r="A6" s="4" t="s">
        <v>27</v>
      </c>
      <c r="B6" s="4">
        <v>0.92021553165566783</v>
      </c>
    </row>
    <row r="7" spans="1:9" x14ac:dyDescent="0.2">
      <c r="A7" s="4" t="s">
        <v>28</v>
      </c>
      <c r="B7" s="4">
        <v>40.642215184030249</v>
      </c>
    </row>
    <row r="8" spans="1:9" ht="16" thickBot="1" x14ac:dyDescent="0.25">
      <c r="A8" s="5" t="s">
        <v>29</v>
      </c>
      <c r="B8" s="5">
        <v>105</v>
      </c>
    </row>
    <row r="10" spans="1:9" ht="16" thickBot="1" x14ac:dyDescent="0.25">
      <c r="A10" t="s">
        <v>30</v>
      </c>
    </row>
    <row r="11" spans="1:9" x14ac:dyDescent="0.2">
      <c r="A11" s="6"/>
      <c r="B11" s="6" t="s">
        <v>35</v>
      </c>
      <c r="C11" s="6" t="s">
        <v>36</v>
      </c>
      <c r="D11" s="6" t="s">
        <v>37</v>
      </c>
      <c r="E11" s="6" t="s">
        <v>38</v>
      </c>
      <c r="F11" s="6" t="s">
        <v>39</v>
      </c>
    </row>
    <row r="12" spans="1:9" x14ac:dyDescent="0.2">
      <c r="A12" s="4" t="s">
        <v>31</v>
      </c>
      <c r="B12" s="4">
        <v>12</v>
      </c>
      <c r="C12" s="4">
        <v>2001162.7422102082</v>
      </c>
      <c r="D12" s="4">
        <v>166763.56185085067</v>
      </c>
      <c r="E12" s="4">
        <v>100.95932090353625</v>
      </c>
      <c r="F12" s="4">
        <v>1.7964900396850055E-47</v>
      </c>
    </row>
    <row r="13" spans="1:9" x14ac:dyDescent="0.2">
      <c r="A13" s="4" t="s">
        <v>32</v>
      </c>
      <c r="B13" s="4">
        <v>92</v>
      </c>
      <c r="C13" s="4">
        <v>151964.64826598173</v>
      </c>
      <c r="D13" s="4">
        <v>1651.7896550650187</v>
      </c>
      <c r="E13" s="4"/>
      <c r="F13" s="4"/>
    </row>
    <row r="14" spans="1:9" ht="16" thickBot="1" x14ac:dyDescent="0.25">
      <c r="A14" s="5" t="s">
        <v>33</v>
      </c>
      <c r="B14" s="5">
        <v>104</v>
      </c>
      <c r="C14" s="5">
        <v>2153127.39047619</v>
      </c>
      <c r="D14" s="5"/>
      <c r="E14" s="5"/>
      <c r="F14" s="5"/>
    </row>
    <row r="15" spans="1:9" ht="16" thickBot="1" x14ac:dyDescent="0.25"/>
    <row r="16" spans="1:9" x14ac:dyDescent="0.2">
      <c r="A16" s="6"/>
      <c r="B16" s="6" t="s">
        <v>40</v>
      </c>
      <c r="C16" s="6" t="s">
        <v>28</v>
      </c>
      <c r="D16" s="6" t="s">
        <v>41</v>
      </c>
      <c r="E16" s="6" t="s">
        <v>42</v>
      </c>
      <c r="F16" s="6" t="s">
        <v>43</v>
      </c>
      <c r="G16" s="6" t="s">
        <v>44</v>
      </c>
      <c r="H16" s="6" t="s">
        <v>45</v>
      </c>
      <c r="I16" s="6" t="s">
        <v>46</v>
      </c>
    </row>
    <row r="17" spans="1:9" x14ac:dyDescent="0.2">
      <c r="A17" s="4" t="s">
        <v>34</v>
      </c>
      <c r="B17" s="4">
        <v>528.99087284902248</v>
      </c>
      <c r="C17" s="4">
        <v>14.127483282306423</v>
      </c>
      <c r="D17" s="4">
        <v>37.444098306705662</v>
      </c>
      <c r="E17" s="4">
        <v>1.7606284205370055E-57</v>
      </c>
      <c r="F17" s="4">
        <v>500.93247160907788</v>
      </c>
      <c r="G17" s="4">
        <v>557.04927408896708</v>
      </c>
      <c r="H17" s="4">
        <v>500.93247160907788</v>
      </c>
      <c r="I17" s="4">
        <v>557.04927408896708</v>
      </c>
    </row>
    <row r="18" spans="1:9" x14ac:dyDescent="0.2">
      <c r="A18" s="4" t="s">
        <v>0</v>
      </c>
      <c r="B18" s="4">
        <v>4.0467601027797269</v>
      </c>
      <c r="C18" s="4">
        <v>0.15215295180747682</v>
      </c>
      <c r="D18" s="4">
        <v>26.596658524904598</v>
      </c>
      <c r="E18" s="4">
        <v>5.653930739313629E-45</v>
      </c>
      <c r="F18" s="4">
        <v>3.7445712071111723</v>
      </c>
      <c r="G18" s="4">
        <v>4.3489489984482814</v>
      </c>
      <c r="H18" s="4">
        <v>3.7445712071111723</v>
      </c>
      <c r="I18" s="4">
        <v>4.3489489984482814</v>
      </c>
    </row>
    <row r="19" spans="1:9" x14ac:dyDescent="0.2">
      <c r="A19" s="4" t="s">
        <v>2</v>
      </c>
      <c r="B19" s="4">
        <v>-3.9323362921433227</v>
      </c>
      <c r="C19" s="4">
        <v>19.778648266437198</v>
      </c>
      <c r="D19" s="4">
        <v>-0.19881724166237319</v>
      </c>
      <c r="E19" s="4">
        <v>0.84284442476134946</v>
      </c>
      <c r="F19" s="4">
        <v>-43.214438981903427</v>
      </c>
      <c r="G19" s="4">
        <v>35.349766397616776</v>
      </c>
      <c r="H19" s="4">
        <v>-43.214438981903427</v>
      </c>
      <c r="I19" s="4">
        <v>35.349766397616776</v>
      </c>
    </row>
    <row r="20" spans="1:9" x14ac:dyDescent="0.2">
      <c r="A20" s="4" t="s">
        <v>3</v>
      </c>
      <c r="B20" s="4">
        <v>-17.892450362064647</v>
      </c>
      <c r="C20" s="4">
        <v>19.282647994116914</v>
      </c>
      <c r="D20" s="4">
        <v>-0.92790421562036429</v>
      </c>
      <c r="E20" s="4">
        <v>0.35588529666449586</v>
      </c>
      <c r="F20" s="4">
        <v>-56.189453697765401</v>
      </c>
      <c r="G20" s="4">
        <v>20.404552973636104</v>
      </c>
      <c r="H20" s="4">
        <v>-56.189453697765401</v>
      </c>
      <c r="I20" s="4">
        <v>20.404552973636104</v>
      </c>
    </row>
    <row r="21" spans="1:9" x14ac:dyDescent="0.2">
      <c r="A21" s="4" t="s">
        <v>4</v>
      </c>
      <c r="B21" s="4">
        <v>0.2810075527527755</v>
      </c>
      <c r="C21" s="4">
        <v>19.260758183361226</v>
      </c>
      <c r="D21" s="4">
        <v>1.4589641283982749E-2</v>
      </c>
      <c r="E21" s="4">
        <v>0.98839115596988414</v>
      </c>
      <c r="F21" s="4">
        <v>-37.972520729325453</v>
      </c>
      <c r="G21" s="4">
        <v>38.534535834831004</v>
      </c>
      <c r="H21" s="4">
        <v>-37.972520729325453</v>
      </c>
      <c r="I21" s="4">
        <v>38.534535834831004</v>
      </c>
    </row>
    <row r="22" spans="1:9" x14ac:dyDescent="0.2">
      <c r="A22" s="4" t="s">
        <v>5</v>
      </c>
      <c r="B22" s="4">
        <v>9.0847823717202925</v>
      </c>
      <c r="C22" s="4">
        <v>19.985521733287591</v>
      </c>
      <c r="D22" s="4">
        <v>0.45456818655821291</v>
      </c>
      <c r="E22" s="4">
        <v>0.65049067484287404</v>
      </c>
      <c r="F22" s="4">
        <v>-30.608188879891614</v>
      </c>
      <c r="G22" s="4">
        <v>48.777753623332202</v>
      </c>
      <c r="H22" s="4">
        <v>-30.608188879891614</v>
      </c>
      <c r="I22" s="4">
        <v>48.777753623332202</v>
      </c>
    </row>
    <row r="23" spans="1:9" x14ac:dyDescent="0.2">
      <c r="A23" s="4" t="s">
        <v>6</v>
      </c>
      <c r="B23" s="4">
        <v>141.0552238573546</v>
      </c>
      <c r="C23" s="4">
        <v>19.605111044517809</v>
      </c>
      <c r="D23" s="4">
        <v>7.1948189192632999</v>
      </c>
      <c r="E23" s="4">
        <v>1.6403882481910932E-10</v>
      </c>
      <c r="F23" s="4">
        <v>102.11778106953031</v>
      </c>
      <c r="G23" s="4">
        <v>179.9926666451789</v>
      </c>
      <c r="H23" s="4">
        <v>102.11778106953031</v>
      </c>
      <c r="I23" s="4">
        <v>179.9926666451789</v>
      </c>
    </row>
    <row r="24" spans="1:9" x14ac:dyDescent="0.2">
      <c r="A24" s="4" t="s">
        <v>7</v>
      </c>
      <c r="B24" s="4">
        <v>149.67312621661634</v>
      </c>
      <c r="C24" s="4">
        <v>19.563080529788412</v>
      </c>
      <c r="D24" s="4">
        <v>7.650795384127326</v>
      </c>
      <c r="E24" s="4">
        <v>1.9052435967127172E-11</v>
      </c>
      <c r="F24" s="4">
        <v>110.81915965899051</v>
      </c>
      <c r="G24" s="4">
        <v>188.52709277424216</v>
      </c>
      <c r="H24" s="4">
        <v>110.81915965899051</v>
      </c>
      <c r="I24" s="4">
        <v>188.52709277424216</v>
      </c>
    </row>
    <row r="25" spans="1:9" x14ac:dyDescent="0.2">
      <c r="A25" s="4" t="s">
        <v>8</v>
      </c>
      <c r="B25" s="4">
        <v>139.85190103558381</v>
      </c>
      <c r="C25" s="4">
        <v>20.383132896278781</v>
      </c>
      <c r="D25" s="4">
        <v>6.861158279604588</v>
      </c>
      <c r="E25" s="4">
        <v>7.7659548682785691E-10</v>
      </c>
      <c r="F25" s="4">
        <v>99.369239693688058</v>
      </c>
      <c r="G25" s="4">
        <v>180.33456237747956</v>
      </c>
      <c r="H25" s="4">
        <v>99.369239693688058</v>
      </c>
      <c r="I25" s="4">
        <v>180.33456237747956</v>
      </c>
    </row>
    <row r="26" spans="1:9" x14ac:dyDescent="0.2">
      <c r="A26" s="4" t="s">
        <v>9</v>
      </c>
      <c r="B26" s="4">
        <v>-26.483519426924886</v>
      </c>
      <c r="C26" s="4">
        <v>19.533473674126686</v>
      </c>
      <c r="D26" s="4">
        <v>-1.3558018337518725</v>
      </c>
      <c r="E26" s="4">
        <v>0.17848097224025164</v>
      </c>
      <c r="F26" s="4">
        <v>-65.278684213632999</v>
      </c>
      <c r="G26" s="4">
        <v>12.311645359783235</v>
      </c>
      <c r="H26" s="4">
        <v>-65.278684213632999</v>
      </c>
      <c r="I26" s="4">
        <v>12.311645359783235</v>
      </c>
    </row>
    <row r="27" spans="1:9" x14ac:dyDescent="0.2">
      <c r="A27" s="4" t="s">
        <v>10</v>
      </c>
      <c r="B27" s="4">
        <v>-28.568939889433683</v>
      </c>
      <c r="C27" s="4">
        <v>20.764589081694108</v>
      </c>
      <c r="D27" s="4">
        <v>-1.3758490368884702</v>
      </c>
      <c r="E27" s="4">
        <v>0.17220863084354146</v>
      </c>
      <c r="F27" s="4">
        <v>-69.809206141699178</v>
      </c>
      <c r="G27" s="4">
        <v>12.67132636283181</v>
      </c>
      <c r="H27" s="4">
        <v>-69.809206141699178</v>
      </c>
      <c r="I27" s="4">
        <v>12.67132636283181</v>
      </c>
    </row>
    <row r="28" spans="1:9" x14ac:dyDescent="0.2">
      <c r="A28" s="4" t="s">
        <v>11</v>
      </c>
      <c r="B28" s="4">
        <v>-89.755980300552565</v>
      </c>
      <c r="C28" s="4">
        <v>20.960630009481921</v>
      </c>
      <c r="D28" s="4">
        <v>-4.2821222577732545</v>
      </c>
      <c r="E28" s="4">
        <v>4.5391797955973669E-5</v>
      </c>
      <c r="F28" s="4">
        <v>-131.38560075705985</v>
      </c>
      <c r="G28" s="4">
        <v>-48.12635984404529</v>
      </c>
      <c r="H28" s="4">
        <v>-131.38560075705985</v>
      </c>
      <c r="I28" s="4">
        <v>-48.12635984404529</v>
      </c>
    </row>
    <row r="29" spans="1:9" ht="16" thickBot="1" x14ac:dyDescent="0.25">
      <c r="A29" s="5" t="s">
        <v>12</v>
      </c>
      <c r="B29" s="5">
        <v>-113.39140076306133</v>
      </c>
      <c r="C29" s="5">
        <v>20.202502528940528</v>
      </c>
      <c r="D29" s="5">
        <v>-5.6127403325714553</v>
      </c>
      <c r="E29" s="5">
        <v>2.089451977706702E-7</v>
      </c>
      <c r="F29" s="5">
        <v>-153.51531460396069</v>
      </c>
      <c r="G29" s="5">
        <v>-73.26748692216195</v>
      </c>
      <c r="H29" s="5">
        <v>-153.51531460396069</v>
      </c>
      <c r="I29" s="5">
        <v>-73.26748692216195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993F7-D784-EA4C-BB3C-55ED9F22197F}">
  <dimension ref="A1:I29"/>
  <sheetViews>
    <sheetView workbookViewId="0">
      <selection sqref="A1:I32"/>
    </sheetView>
  </sheetViews>
  <sheetFormatPr baseColWidth="10" defaultRowHeight="15" x14ac:dyDescent="0.2"/>
  <sheetData>
    <row r="1" spans="1:9" x14ac:dyDescent="0.2">
      <c r="A1" t="s">
        <v>23</v>
      </c>
    </row>
    <row r="2" spans="1:9" ht="16" thickBot="1" x14ac:dyDescent="0.25"/>
    <row r="3" spans="1:9" x14ac:dyDescent="0.2">
      <c r="A3" s="7" t="s">
        <v>24</v>
      </c>
      <c r="B3" s="7"/>
    </row>
    <row r="4" spans="1:9" x14ac:dyDescent="0.2">
      <c r="A4" s="4" t="s">
        <v>25</v>
      </c>
      <c r="B4" s="4">
        <v>0.93107770687112901</v>
      </c>
    </row>
    <row r="5" spans="1:9" x14ac:dyDescent="0.2">
      <c r="A5" s="4" t="s">
        <v>26</v>
      </c>
      <c r="B5" s="4">
        <v>0.86690569623239999</v>
      </c>
    </row>
    <row r="6" spans="1:9" x14ac:dyDescent="0.2">
      <c r="A6" s="4" t="s">
        <v>27</v>
      </c>
      <c r="B6" s="4">
        <v>0.8495455696540174</v>
      </c>
    </row>
    <row r="7" spans="1:9" x14ac:dyDescent="0.2">
      <c r="A7" s="4" t="s">
        <v>28</v>
      </c>
      <c r="B7" s="4">
        <v>55.81111301975718</v>
      </c>
    </row>
    <row r="8" spans="1:9" ht="16" thickBot="1" x14ac:dyDescent="0.25">
      <c r="A8" s="5" t="s">
        <v>29</v>
      </c>
      <c r="B8" s="5">
        <v>105</v>
      </c>
    </row>
    <row r="10" spans="1:9" ht="16" thickBot="1" x14ac:dyDescent="0.25">
      <c r="A10" t="s">
        <v>30</v>
      </c>
    </row>
    <row r="11" spans="1:9" x14ac:dyDescent="0.2">
      <c r="A11" s="6"/>
      <c r="B11" s="6" t="s">
        <v>35</v>
      </c>
      <c r="C11" s="6" t="s">
        <v>36</v>
      </c>
      <c r="D11" s="6" t="s">
        <v>37</v>
      </c>
      <c r="E11" s="6" t="s">
        <v>38</v>
      </c>
      <c r="F11" s="6" t="s">
        <v>39</v>
      </c>
    </row>
    <row r="12" spans="1:9" x14ac:dyDescent="0.2">
      <c r="A12" s="4" t="s">
        <v>31</v>
      </c>
      <c r="B12" s="4">
        <v>12</v>
      </c>
      <c r="C12" s="4">
        <v>1866558.3995178121</v>
      </c>
      <c r="D12" s="4">
        <v>155546.53329315101</v>
      </c>
      <c r="E12" s="4">
        <v>49.936599961886152</v>
      </c>
      <c r="F12" s="4">
        <v>6.0147143894761194E-35</v>
      </c>
    </row>
    <row r="13" spans="1:9" x14ac:dyDescent="0.2">
      <c r="A13" s="4" t="s">
        <v>32</v>
      </c>
      <c r="B13" s="4">
        <v>92</v>
      </c>
      <c r="C13" s="4">
        <v>286568.99095837801</v>
      </c>
      <c r="D13" s="4">
        <v>3114.880336504109</v>
      </c>
      <c r="E13" s="4"/>
      <c r="F13" s="4"/>
    </row>
    <row r="14" spans="1:9" ht="16" thickBot="1" x14ac:dyDescent="0.25">
      <c r="A14" s="5" t="s">
        <v>33</v>
      </c>
      <c r="B14" s="5">
        <v>104</v>
      </c>
      <c r="C14" s="5">
        <v>2153127.39047619</v>
      </c>
      <c r="D14" s="5"/>
      <c r="E14" s="5"/>
      <c r="F14" s="5"/>
    </row>
    <row r="15" spans="1:9" ht="16" thickBot="1" x14ac:dyDescent="0.25"/>
    <row r="16" spans="1:9" x14ac:dyDescent="0.2">
      <c r="A16" s="6"/>
      <c r="B16" s="6" t="s">
        <v>40</v>
      </c>
      <c r="C16" s="6" t="s">
        <v>28</v>
      </c>
      <c r="D16" s="6" t="s">
        <v>41</v>
      </c>
      <c r="E16" s="6" t="s">
        <v>42</v>
      </c>
      <c r="F16" s="6" t="s">
        <v>43</v>
      </c>
      <c r="G16" s="6" t="s">
        <v>44</v>
      </c>
      <c r="H16" s="6" t="s">
        <v>45</v>
      </c>
      <c r="I16" s="6" t="s">
        <v>46</v>
      </c>
    </row>
    <row r="17" spans="1:9" x14ac:dyDescent="0.2">
      <c r="A17" s="4" t="s">
        <v>34</v>
      </c>
      <c r="B17" s="4">
        <v>327.21646353459869</v>
      </c>
      <c r="C17" s="4">
        <v>25.150443069850439</v>
      </c>
      <c r="D17" s="4">
        <v>13.010365766750866</v>
      </c>
      <c r="E17" s="4">
        <v>1.4414333231901759E-22</v>
      </c>
      <c r="F17" s="4">
        <v>277.26551268831037</v>
      </c>
      <c r="G17" s="4">
        <v>377.16741438088701</v>
      </c>
      <c r="H17" s="4">
        <v>277.26551268831037</v>
      </c>
      <c r="I17" s="4">
        <v>377.16741438088701</v>
      </c>
    </row>
    <row r="18" spans="1:9" x14ac:dyDescent="0.2">
      <c r="A18" s="4" t="s">
        <v>2</v>
      </c>
      <c r="B18" s="4">
        <v>-71.78481417863587</v>
      </c>
      <c r="C18" s="4">
        <v>27.635507292933692</v>
      </c>
      <c r="D18" s="4">
        <v>-2.5975573170314483</v>
      </c>
      <c r="E18" s="4">
        <v>1.0932441838899002E-2</v>
      </c>
      <c r="F18" s="4">
        <v>-126.67131707513462</v>
      </c>
      <c r="G18" s="4">
        <v>-16.898311282137108</v>
      </c>
      <c r="H18" s="4">
        <v>-126.67131707513462</v>
      </c>
      <c r="I18" s="4">
        <v>-16.898311282137108</v>
      </c>
    </row>
    <row r="19" spans="1:9" x14ac:dyDescent="0.2">
      <c r="A19" s="4" t="s">
        <v>3</v>
      </c>
      <c r="B19" s="4">
        <v>-103.19322521359926</v>
      </c>
      <c r="C19" s="4">
        <v>27.460321886774068</v>
      </c>
      <c r="D19" s="4">
        <v>-3.7579029713887304</v>
      </c>
      <c r="E19" s="4">
        <v>3.005160318383808E-4</v>
      </c>
      <c r="F19" s="4">
        <v>-157.73179477199488</v>
      </c>
      <c r="G19" s="4">
        <v>-48.654655655203655</v>
      </c>
      <c r="H19" s="4">
        <v>-157.73179477199488</v>
      </c>
      <c r="I19" s="4">
        <v>-48.654655655203655</v>
      </c>
    </row>
    <row r="20" spans="1:9" x14ac:dyDescent="0.2">
      <c r="A20" s="4" t="s">
        <v>4</v>
      </c>
      <c r="B20" s="4">
        <v>-93.46971895896246</v>
      </c>
      <c r="C20" s="4">
        <v>27.508813734449753</v>
      </c>
      <c r="D20" s="4">
        <v>-3.3978098750913692</v>
      </c>
      <c r="E20" s="4">
        <v>1.0053081076839552E-3</v>
      </c>
      <c r="F20" s="4">
        <v>-148.10459751251042</v>
      </c>
      <c r="G20" s="4">
        <v>-38.834840405414496</v>
      </c>
      <c r="H20" s="4">
        <v>-148.10459751251042</v>
      </c>
      <c r="I20" s="4">
        <v>-38.834840405414496</v>
      </c>
    </row>
    <row r="21" spans="1:9" x14ac:dyDescent="0.2">
      <c r="A21" s="4" t="s">
        <v>5</v>
      </c>
      <c r="B21" s="4">
        <v>-86.875180687797837</v>
      </c>
      <c r="C21" s="4">
        <v>28.81766877702794</v>
      </c>
      <c r="D21" s="4">
        <v>-3.0146498441626393</v>
      </c>
      <c r="E21" s="4">
        <v>3.3246230600963412E-3</v>
      </c>
      <c r="F21" s="4">
        <v>-144.10955833228283</v>
      </c>
      <c r="G21" s="4">
        <v>-29.640803043312843</v>
      </c>
      <c r="H21" s="4">
        <v>-144.10955833228283</v>
      </c>
      <c r="I21" s="4">
        <v>-29.640803043312843</v>
      </c>
    </row>
    <row r="22" spans="1:9" x14ac:dyDescent="0.2">
      <c r="A22" s="4" t="s">
        <v>6</v>
      </c>
      <c r="B22" s="4">
        <v>49.729799418056395</v>
      </c>
      <c r="C22" s="4">
        <v>28.549217673295018</v>
      </c>
      <c r="D22" s="4">
        <v>1.7418970980971478</v>
      </c>
      <c r="E22" s="4">
        <v>8.4868620638412912E-2</v>
      </c>
      <c r="F22" s="4">
        <v>-6.9714111625342099</v>
      </c>
      <c r="G22" s="4">
        <v>106.431009998647</v>
      </c>
      <c r="H22" s="4">
        <v>-6.9714111625342099</v>
      </c>
      <c r="I22" s="4">
        <v>106.431009998647</v>
      </c>
    </row>
    <row r="23" spans="1:9" x14ac:dyDescent="0.2">
      <c r="A23" s="4" t="s">
        <v>7</v>
      </c>
      <c r="B23" s="4">
        <v>54.077990969436719</v>
      </c>
      <c r="C23" s="4">
        <v>28.525278746970827</v>
      </c>
      <c r="D23" s="4">
        <v>1.895791850068403</v>
      </c>
      <c r="E23" s="4">
        <v>6.1126455155135692E-2</v>
      </c>
      <c r="F23" s="4">
        <v>-2.5756748371389122</v>
      </c>
      <c r="G23" s="4">
        <v>110.73165677601236</v>
      </c>
      <c r="H23" s="4">
        <v>-2.5756748371389122</v>
      </c>
      <c r="I23" s="4">
        <v>110.73165677601236</v>
      </c>
    </row>
    <row r="24" spans="1:9" x14ac:dyDescent="0.2">
      <c r="A24" s="4" t="s">
        <v>8</v>
      </c>
      <c r="B24" s="4">
        <v>52.781272329075492</v>
      </c>
      <c r="C24" s="4">
        <v>29.715243735993312</v>
      </c>
      <c r="D24" s="4">
        <v>1.7762355509520149</v>
      </c>
      <c r="E24" s="4">
        <v>7.9000059566209438E-2</v>
      </c>
      <c r="F24" s="4">
        <v>-6.2357666598485935</v>
      </c>
      <c r="G24" s="4">
        <v>111.79831131799958</v>
      </c>
      <c r="H24" s="4">
        <v>-6.2357666598485935</v>
      </c>
      <c r="I24" s="4">
        <v>111.79831131799958</v>
      </c>
    </row>
    <row r="25" spans="1:9" x14ac:dyDescent="0.2">
      <c r="A25" s="4" t="s">
        <v>9</v>
      </c>
      <c r="B25" s="4">
        <v>-107.13213034331896</v>
      </c>
      <c r="C25" s="4">
        <v>28.657661942510117</v>
      </c>
      <c r="D25" s="4">
        <v>-3.7383416190139931</v>
      </c>
      <c r="E25" s="4">
        <v>3.2152562169849208E-4</v>
      </c>
      <c r="F25" s="4">
        <v>-164.04872060314943</v>
      </c>
      <c r="G25" s="4">
        <v>-50.215540083488484</v>
      </c>
      <c r="H25" s="4">
        <v>-164.04872060314943</v>
      </c>
      <c r="I25" s="4">
        <v>-50.215540083488484</v>
      </c>
    </row>
    <row r="26" spans="1:9" x14ac:dyDescent="0.2">
      <c r="A26" s="4" t="s">
        <v>10</v>
      </c>
      <c r="B26" s="4">
        <v>-101.72745492611813</v>
      </c>
      <c r="C26" s="4">
        <v>30.241301931991845</v>
      </c>
      <c r="D26" s="4">
        <v>-3.3638583138678331</v>
      </c>
      <c r="E26" s="4">
        <v>1.1219516597931341E-3</v>
      </c>
      <c r="F26" s="4">
        <v>-161.7892909000349</v>
      </c>
      <c r="G26" s="4">
        <v>-41.665618952201356</v>
      </c>
      <c r="H26" s="4">
        <v>-161.7892909000349</v>
      </c>
      <c r="I26" s="4">
        <v>-41.665618952201356</v>
      </c>
    </row>
    <row r="27" spans="1:9" x14ac:dyDescent="0.2">
      <c r="A27" s="4" t="s">
        <v>11</v>
      </c>
      <c r="B27" s="4">
        <v>-155.47543009317317</v>
      </c>
      <c r="C27" s="4">
        <v>30.45682815317415</v>
      </c>
      <c r="D27" s="4">
        <v>-5.1047807510109955</v>
      </c>
      <c r="E27" s="4">
        <v>1.7767418037839506E-6</v>
      </c>
      <c r="F27" s="4">
        <v>-215.96531974592432</v>
      </c>
      <c r="G27" s="4">
        <v>-94.985540440422042</v>
      </c>
      <c r="H27" s="4">
        <v>-215.96531974592432</v>
      </c>
      <c r="I27" s="4">
        <v>-94.985540440422042</v>
      </c>
    </row>
    <row r="28" spans="1:9" x14ac:dyDescent="0.2">
      <c r="A28" s="4" t="s">
        <v>12</v>
      </c>
      <c r="B28" s="4">
        <v>-170.01124168814474</v>
      </c>
      <c r="C28" s="4">
        <v>29.391516391155893</v>
      </c>
      <c r="D28" s="4">
        <v>-5.7843644208606495</v>
      </c>
      <c r="E28" s="4">
        <v>9.9342406941626061E-8</v>
      </c>
      <c r="F28" s="4">
        <v>-228.38533022706432</v>
      </c>
      <c r="G28" s="4">
        <v>-111.63715314922516</v>
      </c>
      <c r="H28" s="4">
        <v>-228.38533022706432</v>
      </c>
      <c r="I28" s="4">
        <v>-111.63715314922516</v>
      </c>
    </row>
    <row r="29" spans="1:9" ht="16" thickBot="1" x14ac:dyDescent="0.25">
      <c r="A29" s="5" t="s">
        <v>14</v>
      </c>
      <c r="B29" s="5">
        <v>133.08189256302092</v>
      </c>
      <c r="C29" s="5">
        <v>7.3048700863416967</v>
      </c>
      <c r="D29" s="5">
        <v>18.21824221239077</v>
      </c>
      <c r="E29" s="5">
        <v>2.8225382572334218E-32</v>
      </c>
      <c r="F29" s="5">
        <v>118.57379003743205</v>
      </c>
      <c r="G29" s="5">
        <v>147.58999508860978</v>
      </c>
      <c r="H29" s="5">
        <v>118.57379003743205</v>
      </c>
      <c r="I29" s="5">
        <v>147.58999508860978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52"/>
  <sheetViews>
    <sheetView tabSelected="1" topLeftCell="N1" zoomScaleNormal="100" workbookViewId="0">
      <selection activeCell="T1" sqref="T1"/>
    </sheetView>
  </sheetViews>
  <sheetFormatPr baseColWidth="10" defaultColWidth="8.83203125" defaultRowHeight="15" x14ac:dyDescent="0.2"/>
  <cols>
    <col min="1" max="1" width="15.6640625" bestFit="1" customWidth="1"/>
    <col min="2" max="2" width="10.6640625" style="1" bestFit="1" customWidth="1"/>
    <col min="16" max="16" width="6.5" bestFit="1" customWidth="1"/>
    <col min="17" max="17" width="10.1640625" bestFit="1" customWidth="1"/>
    <col min="18" max="18" width="17.5" bestFit="1" customWidth="1"/>
    <col min="19" max="19" width="21.1640625" bestFit="1" customWidth="1"/>
    <col min="20" max="21" width="21.6640625" bestFit="1" customWidth="1"/>
    <col min="22" max="22" width="20.83203125" bestFit="1" customWidth="1"/>
    <col min="23" max="23" width="21.6640625" bestFit="1" customWidth="1"/>
  </cols>
  <sheetData>
    <row r="1" spans="1:23" x14ac:dyDescent="0.2">
      <c r="A1" t="s">
        <v>13</v>
      </c>
      <c r="B1" s="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8" t="s">
        <v>19</v>
      </c>
      <c r="U1" t="s">
        <v>20</v>
      </c>
      <c r="V1" t="s">
        <v>21</v>
      </c>
      <c r="W1" t="s">
        <v>22</v>
      </c>
    </row>
    <row r="2" spans="1:23" x14ac:dyDescent="0.2">
      <c r="A2">
        <v>508</v>
      </c>
      <c r="B2" s="1">
        <v>39448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f>LN(C2)</f>
        <v>0</v>
      </c>
      <c r="P2">
        <f>'linear trend'!$B$17+('linear trend'!$B$18*data!C2)</f>
        <v>565.83737646001794</v>
      </c>
      <c r="Q2">
        <f>'log-linear trend'!$B$17+('log-linear trend'!$B$18*data!O2)</f>
        <v>319.12148359081243</v>
      </c>
      <c r="R2">
        <f>'linear with dummies'!$B$17+('linear with dummies'!$B$18*data!C2)+('linear with dummies'!$B$19*data!D2)+('linear with dummies'!$B$20*data!E2)+('linear with dummies'!$B$21*data!F2)+('linear with dummies'!$B$22*data!G2)+('linear with dummies'!$B$23*data!H2)+('linear with dummies'!$B$24*data!I2)+('linear with dummies'!$B$25*data!J2)+('linear with dummies'!$B$26*data!K2)+('linear with dummies'!$B$27*data!L2)+('linear with dummies'!$B$28*data!M2)+('linear with dummies'!$B$29*data!N2)</f>
        <v>533.03763295180215</v>
      </c>
      <c r="S2">
        <f>'log-linear with dummies'!$B$17+('log-linear with dummies'!$B$29*data!O2)+('log-linear with dummies'!$B$18*data!D2)+('log-linear with dummies'!$B$19*data!E2)+('log-linear with dummies'!$B$20*data!F2)+('log-linear with dummies'!$B$21*data!G2)+('log-linear with dummies'!$B$22*data!H2)+('log-linear with dummies'!$B$23*data!I2)+('log-linear with dummies'!$B$24*data!J2)+('log-linear with dummies'!$B$25*data!K2)+('log-linear with dummies'!$B$26*data!L2)+('log-linear with dummies'!$B$27*data!M2)+('log-linear with dummies'!$B$28*data!N2)</f>
        <v>327.21646353459869</v>
      </c>
      <c r="T2">
        <f>ABS(P2-$A2)</f>
        <v>57.837376460017936</v>
      </c>
      <c r="U2">
        <f t="shared" ref="U2:W2" si="0">ABS(Q2-$A2)</f>
        <v>188.87851640918757</v>
      </c>
      <c r="V2">
        <f t="shared" si="0"/>
        <v>25.037632951802152</v>
      </c>
      <c r="W2">
        <f t="shared" si="0"/>
        <v>180.78353646540131</v>
      </c>
    </row>
    <row r="3" spans="1:23" x14ac:dyDescent="0.2">
      <c r="A3">
        <v>498</v>
      </c>
      <c r="B3" s="1">
        <v>39455</v>
      </c>
      <c r="C3">
        <v>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f t="shared" ref="O3:O66" si="1">LN(C3)</f>
        <v>0.69314718055994529</v>
      </c>
      <c r="P3">
        <f>'linear trend'!$B$17+('linear trend'!$B$18*data!C3)</f>
        <v>569.48647453175749</v>
      </c>
      <c r="Q3">
        <f>'log-linear trend'!$B$17+('log-linear trend'!$B$18*data!O3)</f>
        <v>401.22378679169589</v>
      </c>
      <c r="R3">
        <f>'linear with dummies'!$B$17+('linear with dummies'!$B$18*data!C3)+('linear with dummies'!$B$19*data!D3)+('linear with dummies'!$B$20*data!E3)+('linear with dummies'!$B$21*data!F3)+('linear with dummies'!$B$22*data!G3)+('linear with dummies'!$B$23*data!H3)+('linear with dummies'!$B$24*data!I3)+('linear with dummies'!$B$25*data!J3)+('linear with dummies'!$B$26*data!K3)+('linear with dummies'!$B$27*data!L3)+('linear with dummies'!$B$28*data!M3)+('linear with dummies'!$B$29*data!N3)</f>
        <v>537.08439305458194</v>
      </c>
      <c r="S3">
        <f>'log-linear with dummies'!$B$17+('log-linear with dummies'!$B$29*data!O3)+('log-linear with dummies'!$B$18*data!D3)+('log-linear with dummies'!$B$19*data!E3)+('log-linear with dummies'!$B$20*data!F3)+('log-linear with dummies'!$B$21*data!G3)+('log-linear with dummies'!$B$22*data!H3)+('log-linear with dummies'!$B$23*data!I3)+('log-linear with dummies'!$B$24*data!J3)+('log-linear with dummies'!$B$25*data!K3)+('log-linear with dummies'!$B$26*data!L3)+('log-linear with dummies'!$B$27*data!M3)+('log-linear with dummies'!$B$28*data!N3)</f>
        <v>419.46180214823818</v>
      </c>
      <c r="T3">
        <f t="shared" ref="T3:T66" si="2">ABS(P3-$A3)</f>
        <v>71.486474531757494</v>
      </c>
      <c r="U3">
        <f t="shared" ref="U3:U66" si="3">ABS(Q3-$A3)</f>
        <v>96.776213208304114</v>
      </c>
      <c r="V3">
        <f t="shared" ref="V3:V66" si="4">ABS(R3-$A3)</f>
        <v>39.084393054581938</v>
      </c>
      <c r="W3">
        <f t="shared" ref="W3:W66" si="5">ABS(S3-$A3)</f>
        <v>78.538197851761822</v>
      </c>
    </row>
    <row r="4" spans="1:23" x14ac:dyDescent="0.2">
      <c r="A4">
        <v>528</v>
      </c>
      <c r="B4" s="1">
        <v>39462</v>
      </c>
      <c r="C4">
        <v>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f t="shared" si="1"/>
        <v>1.0986122886681098</v>
      </c>
      <c r="P4">
        <f>'linear trend'!$B$17+('linear trend'!$B$18*data!C4)</f>
        <v>573.13557260349717</v>
      </c>
      <c r="Q4">
        <f>'log-linear trend'!$B$17+('log-linear trend'!$B$18*data!O4)</f>
        <v>449.25055538705129</v>
      </c>
      <c r="R4">
        <f>'linear with dummies'!$B$17+('linear with dummies'!$B$18*data!C4)+('linear with dummies'!$B$19*data!D4)+('linear with dummies'!$B$20*data!E4)+('linear with dummies'!$B$21*data!F4)+('linear with dummies'!$B$22*data!G4)+('linear with dummies'!$B$23*data!H4)+('linear with dummies'!$B$24*data!I4)+('linear with dummies'!$B$25*data!J4)+('linear with dummies'!$B$26*data!K4)+('linear with dummies'!$B$27*data!L4)+('linear with dummies'!$B$28*data!M4)+('linear with dummies'!$B$29*data!N4)</f>
        <v>541.13115315736161</v>
      </c>
      <c r="S4">
        <f>'log-linear with dummies'!$B$17+('log-linear with dummies'!$B$29*data!O4)+('log-linear with dummies'!$B$18*data!D4)+('log-linear with dummies'!$B$19*data!E4)+('log-linear with dummies'!$B$20*data!F4)+('log-linear with dummies'!$B$21*data!G4)+('log-linear with dummies'!$B$22*data!H4)+('log-linear with dummies'!$B$23*data!I4)+('log-linear with dummies'!$B$24*data!J4)+('log-linear with dummies'!$B$25*data!K4)+('log-linear with dummies'!$B$26*data!L4)+('log-linear with dummies'!$B$27*data!M4)+('log-linear with dummies'!$B$28*data!N4)</f>
        <v>473.42186610354258</v>
      </c>
      <c r="T4">
        <f t="shared" si="2"/>
        <v>45.135572603497167</v>
      </c>
      <c r="U4">
        <f t="shared" si="3"/>
        <v>78.749444612948707</v>
      </c>
      <c r="V4">
        <f t="shared" si="4"/>
        <v>13.131153157361609</v>
      </c>
      <c r="W4">
        <f t="shared" si="5"/>
        <v>54.578133896457416</v>
      </c>
    </row>
    <row r="5" spans="1:23" x14ac:dyDescent="0.2">
      <c r="A5">
        <v>538</v>
      </c>
      <c r="B5" s="1">
        <v>39469</v>
      </c>
      <c r="C5">
        <v>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 t="shared" si="1"/>
        <v>1.3862943611198906</v>
      </c>
      <c r="P5">
        <f>'linear trend'!$B$17+('linear trend'!$B$18*data!C5)</f>
        <v>576.78467067523673</v>
      </c>
      <c r="Q5">
        <f>'log-linear trend'!$B$17+('log-linear trend'!$B$18*data!O5)</f>
        <v>483.32608999257934</v>
      </c>
      <c r="R5">
        <f>'linear with dummies'!$B$17+('linear with dummies'!$B$18*data!C5)+('linear with dummies'!$B$19*data!D5)+('linear with dummies'!$B$20*data!E5)+('linear with dummies'!$B$21*data!F5)+('linear with dummies'!$B$22*data!G5)+('linear with dummies'!$B$23*data!H5)+('linear with dummies'!$B$24*data!I5)+('linear with dummies'!$B$25*data!J5)+('linear with dummies'!$B$26*data!K5)+('linear with dummies'!$B$27*data!L5)+('linear with dummies'!$B$28*data!M5)+('linear with dummies'!$B$29*data!N5)</f>
        <v>545.17791326014139</v>
      </c>
      <c r="S5">
        <f>'log-linear with dummies'!$B$17+('log-linear with dummies'!$B$29*data!O5)+('log-linear with dummies'!$B$18*data!D5)+('log-linear with dummies'!$B$19*data!E5)+('log-linear with dummies'!$B$20*data!F5)+('log-linear with dummies'!$B$21*data!G5)+('log-linear with dummies'!$B$22*data!H5)+('log-linear with dummies'!$B$23*data!I5)+('log-linear with dummies'!$B$24*data!J5)+('log-linear with dummies'!$B$25*data!K5)+('log-linear with dummies'!$B$26*data!L5)+('log-linear with dummies'!$B$27*data!M5)+('log-linear with dummies'!$B$28*data!N5)</f>
        <v>511.70714076187767</v>
      </c>
      <c r="T5">
        <f t="shared" si="2"/>
        <v>38.784670675236725</v>
      </c>
      <c r="U5">
        <f t="shared" si="3"/>
        <v>54.673910007420659</v>
      </c>
      <c r="V5">
        <f t="shared" si="4"/>
        <v>7.1779132601413949</v>
      </c>
      <c r="W5">
        <f t="shared" si="5"/>
        <v>26.292859238122332</v>
      </c>
    </row>
    <row r="6" spans="1:23" x14ac:dyDescent="0.2">
      <c r="A6">
        <v>539</v>
      </c>
      <c r="B6" s="1">
        <v>39476</v>
      </c>
      <c r="C6">
        <v>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 t="shared" si="1"/>
        <v>1.6094379124341003</v>
      </c>
      <c r="P6">
        <f>'linear trend'!$B$17+('linear trend'!$B$18*data!C6)</f>
        <v>580.43376874697628</v>
      </c>
      <c r="Q6">
        <f>'log-linear trend'!$B$17+('log-linear trend'!$B$18*data!O6)</f>
        <v>509.75712804790442</v>
      </c>
      <c r="R6">
        <f>'linear with dummies'!$B$17+('linear with dummies'!$B$18*data!C6)+('linear with dummies'!$B$19*data!D6)+('linear with dummies'!$B$20*data!E6)+('linear with dummies'!$B$21*data!F6)+('linear with dummies'!$B$22*data!G6)+('linear with dummies'!$B$23*data!H6)+('linear with dummies'!$B$24*data!I6)+('linear with dummies'!$B$25*data!J6)+('linear with dummies'!$B$26*data!K6)+('linear with dummies'!$B$27*data!L6)+('linear with dummies'!$B$28*data!M6)+('linear with dummies'!$B$29*data!N6)</f>
        <v>549.22467336292107</v>
      </c>
      <c r="S6">
        <f>'log-linear with dummies'!$B$17+('log-linear with dummies'!$B$29*data!O6)+('log-linear with dummies'!$B$18*data!D6)+('log-linear with dummies'!$B$19*data!E6)+('log-linear with dummies'!$B$20*data!F6)+('log-linear with dummies'!$B$21*data!G6)+('log-linear with dummies'!$B$22*data!H6)+('log-linear with dummies'!$B$23*data!I6)+('log-linear with dummies'!$B$24*data!J6)+('log-linear with dummies'!$B$25*data!K6)+('log-linear with dummies'!$B$26*data!L6)+('log-linear with dummies'!$B$27*data!M6)+('log-linear with dummies'!$B$28*data!N6)</f>
        <v>541.40350688400622</v>
      </c>
      <c r="T6">
        <f t="shared" si="2"/>
        <v>41.433768746976284</v>
      </c>
      <c r="U6">
        <f t="shared" si="3"/>
        <v>29.242871952095584</v>
      </c>
      <c r="V6">
        <f t="shared" si="4"/>
        <v>10.224673362921067</v>
      </c>
      <c r="W6">
        <f t="shared" si="5"/>
        <v>2.4035068840062195</v>
      </c>
    </row>
    <row r="7" spans="1:23" x14ac:dyDescent="0.2">
      <c r="A7">
        <v>521</v>
      </c>
      <c r="B7" s="1">
        <v>39483</v>
      </c>
      <c r="C7">
        <v>6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 t="shared" si="1"/>
        <v>1.791759469228055</v>
      </c>
      <c r="P7">
        <f>'linear trend'!$B$17+('linear trend'!$B$18*data!C7)</f>
        <v>584.08286681871584</v>
      </c>
      <c r="Q7">
        <f>'log-linear trend'!$B$17+('log-linear trend'!$B$18*data!O7)</f>
        <v>531.35285858793475</v>
      </c>
      <c r="R7">
        <f>'linear with dummies'!$B$17+('linear with dummies'!$B$18*data!C7)+('linear with dummies'!$B$19*data!D7)+('linear with dummies'!$B$20*data!E7)+('linear with dummies'!$B$21*data!F7)+('linear with dummies'!$B$22*data!G7)+('linear with dummies'!$B$23*data!H7)+('linear with dummies'!$B$24*data!I7)+('linear with dummies'!$B$25*data!J7)+('linear with dummies'!$B$26*data!K7)+('linear with dummies'!$B$27*data!L7)+('linear with dummies'!$B$28*data!M7)+('linear with dummies'!$B$29*data!N7)</f>
        <v>549.33909717355755</v>
      </c>
      <c r="S7">
        <f>'log-linear with dummies'!$B$17+('log-linear with dummies'!$B$29*data!O7)+('log-linear with dummies'!$B$18*data!D7)+('log-linear with dummies'!$B$19*data!E7)+('log-linear with dummies'!$B$20*data!F7)+('log-linear with dummies'!$B$21*data!G7)+('log-linear with dummies'!$B$22*data!H7)+('log-linear with dummies'!$B$23*data!I7)+('log-linear with dummies'!$B$24*data!J7)+('log-linear with dummies'!$B$25*data!K7)+('log-linear with dummies'!$B$26*data!L7)+('log-linear with dummies'!$B$27*data!M7)+('log-linear with dummies'!$B$28*data!N7)</f>
        <v>493.88239053854625</v>
      </c>
      <c r="T7">
        <f t="shared" si="2"/>
        <v>63.082866818715843</v>
      </c>
      <c r="U7">
        <f t="shared" si="3"/>
        <v>10.352858587934747</v>
      </c>
      <c r="V7">
        <f t="shared" si="4"/>
        <v>28.339097173557548</v>
      </c>
      <c r="W7">
        <f t="shared" si="5"/>
        <v>27.117609461453753</v>
      </c>
    </row>
    <row r="8" spans="1:23" x14ac:dyDescent="0.2">
      <c r="A8">
        <v>562</v>
      </c>
      <c r="B8" s="1">
        <v>39490</v>
      </c>
      <c r="C8">
        <v>7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 t="shared" si="1"/>
        <v>1.9459101490553132</v>
      </c>
      <c r="P8">
        <f>'linear trend'!$B$17+('linear trend'!$B$18*data!C8)</f>
        <v>587.73196489045552</v>
      </c>
      <c r="Q8">
        <f>'log-linear trend'!$B$17+('log-linear trend'!$B$18*data!O8)</f>
        <v>549.61178859407846</v>
      </c>
      <c r="R8">
        <f>'linear with dummies'!$B$17+('linear with dummies'!$B$18*data!C8)+('linear with dummies'!$B$19*data!D8)+('linear with dummies'!$B$20*data!E8)+('linear with dummies'!$B$21*data!F8)+('linear with dummies'!$B$22*data!G8)+('linear with dummies'!$B$23*data!H8)+('linear with dummies'!$B$24*data!I8)+('linear with dummies'!$B$25*data!J8)+('linear with dummies'!$B$26*data!K8)+('linear with dummies'!$B$27*data!L8)+('linear with dummies'!$B$28*data!M8)+('linear with dummies'!$B$29*data!N8)</f>
        <v>553.38585727633722</v>
      </c>
      <c r="S8">
        <f>'log-linear with dummies'!$B$17+('log-linear with dummies'!$B$29*data!O8)+('log-linear with dummies'!$B$18*data!D8)+('log-linear with dummies'!$B$19*data!E8)+('log-linear with dummies'!$B$20*data!F8)+('log-linear with dummies'!$B$21*data!G8)+('log-linear with dummies'!$B$22*data!H8)+('log-linear with dummies'!$B$23*data!I8)+('log-linear with dummies'!$B$24*data!J8)+('log-linear with dummies'!$B$25*data!K8)+('log-linear with dummies'!$B$26*data!L8)+('log-linear with dummies'!$B$27*data!M8)+('log-linear with dummies'!$B$28*data!N8)</f>
        <v>514.39705474983396</v>
      </c>
      <c r="T8">
        <f t="shared" si="2"/>
        <v>25.731964890455515</v>
      </c>
      <c r="U8">
        <f t="shared" si="3"/>
        <v>12.388211405921538</v>
      </c>
      <c r="V8">
        <f t="shared" si="4"/>
        <v>8.6141427236627806</v>
      </c>
      <c r="W8">
        <f t="shared" si="5"/>
        <v>47.602945250166044</v>
      </c>
    </row>
    <row r="9" spans="1:23" x14ac:dyDescent="0.2">
      <c r="A9">
        <v>542</v>
      </c>
      <c r="B9" s="1">
        <v>39497</v>
      </c>
      <c r="C9">
        <v>8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 t="shared" si="1"/>
        <v>2.0794415416798357</v>
      </c>
      <c r="P9">
        <f>'linear trend'!$B$17+('linear trend'!$B$18*data!C9)</f>
        <v>591.38106296219507</v>
      </c>
      <c r="Q9">
        <f>'log-linear trend'!$B$17+('log-linear trend'!$B$18*data!O9)</f>
        <v>565.42839319346285</v>
      </c>
      <c r="R9">
        <f>'linear with dummies'!$B$17+('linear with dummies'!$B$18*data!C9)+('linear with dummies'!$B$19*data!D9)+('linear with dummies'!$B$20*data!E9)+('linear with dummies'!$B$21*data!F9)+('linear with dummies'!$B$22*data!G9)+('linear with dummies'!$B$23*data!H9)+('linear with dummies'!$B$24*data!I9)+('linear with dummies'!$B$25*data!J9)+('linear with dummies'!$B$26*data!K9)+('linear with dummies'!$B$27*data!L9)+('linear with dummies'!$B$28*data!M9)+('linear with dummies'!$B$29*data!N9)</f>
        <v>557.432617379117</v>
      </c>
      <c r="S9">
        <f>'log-linear with dummies'!$B$17+('log-linear with dummies'!$B$29*data!O9)+('log-linear with dummies'!$B$18*data!D9)+('log-linear with dummies'!$B$19*data!E9)+('log-linear with dummies'!$B$20*data!F9)+('log-linear with dummies'!$B$21*data!G9)+('log-linear with dummies'!$B$22*data!H9)+('log-linear with dummies'!$B$23*data!I9)+('log-linear with dummies'!$B$24*data!J9)+('log-linear with dummies'!$B$25*data!K9)+('log-linear with dummies'!$B$26*data!L9)+('log-linear with dummies'!$B$27*data!M9)+('log-linear with dummies'!$B$28*data!N9)</f>
        <v>532.16766519688133</v>
      </c>
      <c r="T9">
        <f t="shared" si="2"/>
        <v>49.381062962195074</v>
      </c>
      <c r="U9">
        <f t="shared" si="3"/>
        <v>23.428393193462853</v>
      </c>
      <c r="V9">
        <f t="shared" si="4"/>
        <v>15.432617379117005</v>
      </c>
      <c r="W9">
        <f t="shared" si="5"/>
        <v>9.8323348031186697</v>
      </c>
    </row>
    <row r="10" spans="1:23" x14ac:dyDescent="0.2">
      <c r="A10">
        <v>562</v>
      </c>
      <c r="B10" s="1">
        <v>39504</v>
      </c>
      <c r="C10">
        <v>9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 t="shared" si="1"/>
        <v>2.1972245773362196</v>
      </c>
      <c r="P10">
        <f>'linear trend'!$B$17+('linear trend'!$B$18*data!C10)</f>
        <v>595.03016103393463</v>
      </c>
      <c r="Q10">
        <f>'log-linear trend'!$B$17+('log-linear trend'!$B$18*data!O10)</f>
        <v>579.37962718329015</v>
      </c>
      <c r="R10">
        <f>'linear with dummies'!$B$17+('linear with dummies'!$B$18*data!C10)+('linear with dummies'!$B$19*data!D10)+('linear with dummies'!$B$20*data!E10)+('linear with dummies'!$B$21*data!F10)+('linear with dummies'!$B$22*data!G10)+('linear with dummies'!$B$23*data!H10)+('linear with dummies'!$B$24*data!I10)+('linear with dummies'!$B$25*data!J10)+('linear with dummies'!$B$26*data!K10)+('linear with dummies'!$B$27*data!L10)+('linear with dummies'!$B$28*data!M10)+('linear with dummies'!$B$29*data!N10)</f>
        <v>561.47937748189668</v>
      </c>
      <c r="S10">
        <f>'log-linear with dummies'!$B$17+('log-linear with dummies'!$B$29*data!O10)+('log-linear with dummies'!$B$18*data!D10)+('log-linear with dummies'!$B$19*data!E10)+('log-linear with dummies'!$B$20*data!F10)+('log-linear with dummies'!$B$21*data!G10)+('log-linear with dummies'!$B$22*data!H10)+('log-linear with dummies'!$B$23*data!I10)+('log-linear with dummies'!$B$24*data!J10)+('log-linear with dummies'!$B$25*data!K10)+('log-linear with dummies'!$B$26*data!L10)+('log-linear with dummies'!$B$27*data!M10)+('log-linear with dummies'!$B$28*data!N10)</f>
        <v>547.8424544938506</v>
      </c>
      <c r="T10">
        <f t="shared" si="2"/>
        <v>33.030161033934633</v>
      </c>
      <c r="U10">
        <f t="shared" si="3"/>
        <v>17.379627183290154</v>
      </c>
      <c r="V10">
        <f t="shared" si="4"/>
        <v>0.52062251810332327</v>
      </c>
      <c r="W10">
        <f t="shared" si="5"/>
        <v>14.157545506149404</v>
      </c>
    </row>
    <row r="11" spans="1:23" x14ac:dyDescent="0.2">
      <c r="A11">
        <v>541</v>
      </c>
      <c r="B11" s="1">
        <v>39511</v>
      </c>
      <c r="C11">
        <v>10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 t="shared" si="1"/>
        <v>2.3025850929940459</v>
      </c>
      <c r="P11">
        <f>'linear trend'!$B$17+('linear trend'!$B$18*data!C11)</f>
        <v>598.67925910567419</v>
      </c>
      <c r="Q11">
        <f>'log-linear trend'!$B$17+('log-linear trend'!$B$18*data!O11)</f>
        <v>591.85943124878781</v>
      </c>
      <c r="R11">
        <f>'linear with dummies'!$B$17+('linear with dummies'!$B$18*data!C11)+('linear with dummies'!$B$19*data!D11)+('linear with dummies'!$B$20*data!E11)+('linear with dummies'!$B$21*data!F11)+('linear with dummies'!$B$22*data!G11)+('linear with dummies'!$B$23*data!H11)+('linear with dummies'!$B$24*data!I11)+('linear with dummies'!$B$25*data!J11)+('linear with dummies'!$B$26*data!K11)+('linear with dummies'!$B$27*data!L11)+('linear with dummies'!$B$28*data!M11)+('linear with dummies'!$B$29*data!N11)</f>
        <v>551.5660235147551</v>
      </c>
      <c r="S11">
        <f>'log-linear with dummies'!$B$17+('log-linear with dummies'!$B$29*data!O11)+('log-linear with dummies'!$B$18*data!D11)+('log-linear with dummies'!$B$19*data!E11)+('log-linear with dummies'!$B$20*data!F11)+('log-linear with dummies'!$B$21*data!G11)+('log-linear with dummies'!$B$22*data!H11)+('log-linear with dummies'!$B$23*data!I11)+('log-linear with dummies'!$B$24*data!J11)+('log-linear with dummies'!$B$25*data!K11)+('log-linear with dummies'!$B$26*data!L11)+('log-linear with dummies'!$B$27*data!M11)+('log-linear with dummies'!$B$28*data!N11)</f>
        <v>530.45562028404663</v>
      </c>
      <c r="T11">
        <f t="shared" si="2"/>
        <v>57.679259105674191</v>
      </c>
      <c r="U11">
        <f t="shared" si="3"/>
        <v>50.859431248787814</v>
      </c>
      <c r="V11">
        <f t="shared" si="4"/>
        <v>10.566023514755102</v>
      </c>
      <c r="W11">
        <f t="shared" si="5"/>
        <v>10.544379715953369</v>
      </c>
    </row>
    <row r="12" spans="1:23" x14ac:dyDescent="0.2">
      <c r="A12">
        <v>578</v>
      </c>
      <c r="B12" s="1">
        <v>39518</v>
      </c>
      <c r="C12">
        <v>11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 t="shared" si="1"/>
        <v>2.3978952727983707</v>
      </c>
      <c r="P12">
        <f>'linear trend'!$B$17+('linear trend'!$B$18*data!C12)</f>
        <v>602.32835717741375</v>
      </c>
      <c r="Q12">
        <f>'log-linear trend'!$B$17+('log-linear trend'!$B$18*data!O12)</f>
        <v>603.14878724689493</v>
      </c>
      <c r="R12">
        <f>'linear with dummies'!$B$17+('linear with dummies'!$B$18*data!C12)+('linear with dummies'!$B$19*data!D12)+('linear with dummies'!$B$20*data!E12)+('linear with dummies'!$B$21*data!F12)+('linear with dummies'!$B$22*data!G12)+('linear with dummies'!$B$23*data!H12)+('linear with dummies'!$B$24*data!I12)+('linear with dummies'!$B$25*data!J12)+('linear with dummies'!$B$26*data!K12)+('linear with dummies'!$B$27*data!L12)+('linear with dummies'!$B$28*data!M12)+('linear with dummies'!$B$29*data!N12)</f>
        <v>555.61278361753477</v>
      </c>
      <c r="S12">
        <f>'log-linear with dummies'!$B$17+('log-linear with dummies'!$B$29*data!O12)+('log-linear with dummies'!$B$18*data!D12)+('log-linear with dummies'!$B$19*data!E12)+('log-linear with dummies'!$B$20*data!F12)+('log-linear with dummies'!$B$21*data!G12)+('log-linear with dummies'!$B$22*data!H12)+('log-linear with dummies'!$B$23*data!I12)+('log-linear with dummies'!$B$24*data!J12)+('log-linear with dummies'!$B$25*data!K12)+('log-linear with dummies'!$B$26*data!L12)+('log-linear with dummies'!$B$27*data!M12)+('log-linear with dummies'!$B$28*data!N12)</f>
        <v>543.13967939292786</v>
      </c>
      <c r="T12">
        <f t="shared" si="2"/>
        <v>24.32835717741375</v>
      </c>
      <c r="U12">
        <f t="shared" si="3"/>
        <v>25.148787246894926</v>
      </c>
      <c r="V12">
        <f t="shared" si="4"/>
        <v>22.387216382465226</v>
      </c>
      <c r="W12">
        <f t="shared" si="5"/>
        <v>34.86032060707214</v>
      </c>
    </row>
    <row r="13" spans="1:23" x14ac:dyDescent="0.2">
      <c r="A13">
        <v>562</v>
      </c>
      <c r="B13" s="1">
        <v>39525</v>
      </c>
      <c r="C13">
        <v>12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 t="shared" si="1"/>
        <v>2.4849066497880004</v>
      </c>
      <c r="P13">
        <f>'linear trend'!$B$17+('linear trend'!$B$18*data!C13)</f>
        <v>605.97745524915342</v>
      </c>
      <c r="Q13">
        <f>'log-linear trend'!$B$17+('log-linear trend'!$B$18*data!O13)</f>
        <v>613.45516178881826</v>
      </c>
      <c r="R13">
        <f>'linear with dummies'!$B$17+('linear with dummies'!$B$18*data!C13)+('linear with dummies'!$B$19*data!D13)+('linear with dummies'!$B$20*data!E13)+('linear with dummies'!$B$21*data!F13)+('linear with dummies'!$B$22*data!G13)+('linear with dummies'!$B$23*data!H13)+('linear with dummies'!$B$24*data!I13)+('linear with dummies'!$B$25*data!J13)+('linear with dummies'!$B$26*data!K13)+('linear with dummies'!$B$27*data!L13)+('linear with dummies'!$B$28*data!M13)+('linear with dummies'!$B$29*data!N13)</f>
        <v>559.65954372031456</v>
      </c>
      <c r="S13">
        <f>'log-linear with dummies'!$B$17+('log-linear with dummies'!$B$29*data!O13)+('log-linear with dummies'!$B$18*data!D13)+('log-linear with dummies'!$B$19*data!E13)+('log-linear with dummies'!$B$20*data!F13)+('log-linear with dummies'!$B$21*data!G13)+('log-linear with dummies'!$B$22*data!H13)+('log-linear with dummies'!$B$23*data!I13)+('log-linear with dummies'!$B$24*data!J13)+('log-linear with dummies'!$B$25*data!K13)+('log-linear with dummies'!$B$26*data!L13)+('log-linear with dummies'!$B$27*data!M13)+('log-linear with dummies'!$B$28*data!N13)</f>
        <v>554.71931811722231</v>
      </c>
      <c r="T13">
        <f t="shared" si="2"/>
        <v>43.977455249153422</v>
      </c>
      <c r="U13">
        <f t="shared" si="3"/>
        <v>51.455161788818259</v>
      </c>
      <c r="V13">
        <f t="shared" si="4"/>
        <v>2.3404562796854407</v>
      </c>
      <c r="W13">
        <f t="shared" si="5"/>
        <v>7.2806818827776851</v>
      </c>
    </row>
    <row r="14" spans="1:23" x14ac:dyDescent="0.2">
      <c r="A14">
        <v>543</v>
      </c>
      <c r="B14" s="1">
        <v>39532</v>
      </c>
      <c r="C14">
        <v>13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 t="shared" si="1"/>
        <v>2.5649493574615367</v>
      </c>
      <c r="P14">
        <f>'linear trend'!$B$17+('linear trend'!$B$18*data!C14)</f>
        <v>609.62655332089298</v>
      </c>
      <c r="Q14">
        <f>'log-linear trend'!$B$17+('log-linear trend'!$B$18*data!O14)</f>
        <v>622.93610730622413</v>
      </c>
      <c r="R14">
        <f>'linear with dummies'!$B$17+('linear with dummies'!$B$18*data!C14)+('linear with dummies'!$B$19*data!D14)+('linear with dummies'!$B$20*data!E14)+('linear with dummies'!$B$21*data!F14)+('linear with dummies'!$B$22*data!G14)+('linear with dummies'!$B$23*data!H14)+('linear with dummies'!$B$24*data!I14)+('linear with dummies'!$B$25*data!J14)+('linear with dummies'!$B$26*data!K14)+('linear with dummies'!$B$27*data!L14)+('linear with dummies'!$B$28*data!M14)+('linear with dummies'!$B$29*data!N14)</f>
        <v>563.70630382309423</v>
      </c>
      <c r="S14">
        <f>'log-linear with dummies'!$B$17+('log-linear with dummies'!$B$29*data!O14)+('log-linear with dummies'!$B$18*data!D14)+('log-linear with dummies'!$B$19*data!E14)+('log-linear with dummies'!$B$20*data!F14)+('log-linear with dummies'!$B$21*data!G14)+('log-linear with dummies'!$B$22*data!H14)+('log-linear with dummies'!$B$23*data!I14)+('log-linear with dummies'!$B$24*data!J14)+('log-linear with dummies'!$B$25*data!K14)+('log-linear with dummies'!$B$26*data!L14)+('log-linear with dummies'!$B$27*data!M14)+('log-linear with dummies'!$B$28*data!N14)</f>
        <v>565.37155314028519</v>
      </c>
      <c r="T14">
        <f t="shared" si="2"/>
        <v>66.626553320892981</v>
      </c>
      <c r="U14">
        <f t="shared" si="3"/>
        <v>79.93610730622413</v>
      </c>
      <c r="V14">
        <f t="shared" si="4"/>
        <v>20.706303823094231</v>
      </c>
      <c r="W14">
        <f t="shared" si="5"/>
        <v>22.371553140285187</v>
      </c>
    </row>
    <row r="15" spans="1:23" x14ac:dyDescent="0.2">
      <c r="A15">
        <v>545</v>
      </c>
      <c r="B15" s="1">
        <v>39539</v>
      </c>
      <c r="C15">
        <v>14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 t="shared" si="1"/>
        <v>2.6390573296152584</v>
      </c>
      <c r="P15">
        <f>'linear trend'!$B$17+('linear trend'!$B$18*data!C15)</f>
        <v>613.27565139263254</v>
      </c>
      <c r="Q15">
        <f>'log-linear trend'!$B$17+('log-linear trend'!$B$18*data!O15)</f>
        <v>631.71409179496186</v>
      </c>
      <c r="R15">
        <f>'linear with dummies'!$B$17+('linear with dummies'!$B$18*data!C15)+('linear with dummies'!$B$19*data!D15)+('linear with dummies'!$B$20*data!E15)+('linear with dummies'!$B$21*data!F15)+('linear with dummies'!$B$22*data!G15)+('linear with dummies'!$B$23*data!H15)+('linear with dummies'!$B$24*data!I15)+('linear with dummies'!$B$25*data!J15)+('linear with dummies'!$B$26*data!K15)+('linear with dummies'!$B$27*data!L15)+('linear with dummies'!$B$28*data!M15)+('linear with dummies'!$B$29*data!N15)</f>
        <v>585.92652184069141</v>
      </c>
      <c r="S15">
        <f>'log-linear with dummies'!$B$17+('log-linear with dummies'!$B$29*data!O15)+('log-linear with dummies'!$B$18*data!D15)+('log-linear with dummies'!$B$19*data!E15)+('log-linear with dummies'!$B$20*data!F15)+('log-linear with dummies'!$B$21*data!G15)+('log-linear with dummies'!$B$22*data!H15)+('log-linear with dummies'!$B$23*data!I15)+('log-linear with dummies'!$B$24*data!J15)+('log-linear with dummies'!$B$25*data!K15)+('log-linear with dummies'!$B$26*data!L15)+('log-linear with dummies'!$B$27*data!M15)+('log-linear with dummies'!$B$28*data!N15)</f>
        <v>584.95748858314687</v>
      </c>
      <c r="T15">
        <f t="shared" si="2"/>
        <v>68.27565139263254</v>
      </c>
      <c r="U15">
        <f t="shared" si="3"/>
        <v>86.71409179496186</v>
      </c>
      <c r="V15">
        <f t="shared" si="4"/>
        <v>40.926521840691407</v>
      </c>
      <c r="W15">
        <f t="shared" si="5"/>
        <v>39.957488583146869</v>
      </c>
    </row>
    <row r="16" spans="1:23" x14ac:dyDescent="0.2">
      <c r="A16">
        <v>572</v>
      </c>
      <c r="B16" s="1">
        <v>39546</v>
      </c>
      <c r="C16">
        <v>15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f t="shared" si="1"/>
        <v>2.7080502011022101</v>
      </c>
      <c r="P16">
        <f>'linear trend'!$B$17+('linear trend'!$B$18*data!C16)</f>
        <v>616.9247494643721</v>
      </c>
      <c r="Q16">
        <f>'log-linear trend'!$B$17+('log-linear trend'!$B$18*data!O16)</f>
        <v>639.88619984414322</v>
      </c>
      <c r="R16">
        <f>'linear with dummies'!$B$17+('linear with dummies'!$B$18*data!C16)+('linear with dummies'!$B$19*data!D16)+('linear with dummies'!$B$20*data!E16)+('linear with dummies'!$B$21*data!F16)+('linear with dummies'!$B$22*data!G16)+('linear with dummies'!$B$23*data!H16)+('linear with dummies'!$B$24*data!I16)+('linear with dummies'!$B$25*data!J16)+('linear with dummies'!$B$26*data!K16)+('linear with dummies'!$B$27*data!L16)+('linear with dummies'!$B$28*data!M16)+('linear with dummies'!$B$29*data!N16)</f>
        <v>589.97328194347108</v>
      </c>
      <c r="S16">
        <f>'log-linear with dummies'!$B$17+('log-linear with dummies'!$B$29*data!O16)+('log-linear with dummies'!$B$18*data!D16)+('log-linear with dummies'!$B$19*data!E16)+('log-linear with dummies'!$B$20*data!F16)+('log-linear with dummies'!$B$21*data!G16)+('log-linear with dummies'!$B$22*data!H16)+('log-linear with dummies'!$B$23*data!I16)+('log-linear with dummies'!$B$24*data!J16)+('log-linear with dummies'!$B$25*data!K16)+('log-linear with dummies'!$B$26*data!L16)+('log-linear with dummies'!$B$27*data!M16)+('log-linear with dummies'!$B$28*data!N16)</f>
        <v>594.13919049398783</v>
      </c>
      <c r="T16">
        <f t="shared" si="2"/>
        <v>44.924749464372098</v>
      </c>
      <c r="U16">
        <f t="shared" si="3"/>
        <v>67.886199844143221</v>
      </c>
      <c r="V16">
        <f t="shared" si="4"/>
        <v>17.973281943471079</v>
      </c>
      <c r="W16">
        <f t="shared" si="5"/>
        <v>22.139190493987826</v>
      </c>
    </row>
    <row r="17" spans="1:23" x14ac:dyDescent="0.2">
      <c r="A17">
        <v>624</v>
      </c>
      <c r="B17" s="1">
        <v>39553</v>
      </c>
      <c r="C17">
        <v>16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 t="shared" si="1"/>
        <v>2.7725887222397811</v>
      </c>
      <c r="P17">
        <f>'linear trend'!$B$17+('linear trend'!$B$18*data!C17)</f>
        <v>620.57384753611177</v>
      </c>
      <c r="Q17">
        <f>'log-linear trend'!$B$17+('log-linear trend'!$B$18*data!O17)</f>
        <v>647.53069639434625</v>
      </c>
      <c r="R17">
        <f>'linear with dummies'!$B$17+('linear with dummies'!$B$18*data!C17)+('linear with dummies'!$B$19*data!D17)+('linear with dummies'!$B$20*data!E17)+('linear with dummies'!$B$21*data!F17)+('linear with dummies'!$B$22*data!G17)+('linear with dummies'!$B$23*data!H17)+('linear with dummies'!$B$24*data!I17)+('linear with dummies'!$B$25*data!J17)+('linear with dummies'!$B$26*data!K17)+('linear with dummies'!$B$27*data!L17)+('linear with dummies'!$B$28*data!M17)+('linear with dummies'!$B$29*data!N17)</f>
        <v>594.02004204625086</v>
      </c>
      <c r="S17">
        <f>'log-linear with dummies'!$B$17+('log-linear with dummies'!$B$29*data!O17)+('log-linear with dummies'!$B$18*data!D17)+('log-linear with dummies'!$B$19*data!E17)+('log-linear with dummies'!$B$20*data!F17)+('log-linear with dummies'!$B$21*data!G17)+('log-linear with dummies'!$B$22*data!H17)+('log-linear with dummies'!$B$23*data!I17)+('log-linear with dummies'!$B$24*data!J17)+('log-linear with dummies'!$B$25*data!K17)+('log-linear with dummies'!$B$26*data!L17)+('log-linear with dummies'!$B$27*data!M17)+('log-linear with dummies'!$B$28*data!N17)</f>
        <v>602.72809903019424</v>
      </c>
      <c r="T17">
        <f t="shared" si="2"/>
        <v>3.4261524638882292</v>
      </c>
      <c r="U17">
        <f t="shared" si="3"/>
        <v>23.530696394346251</v>
      </c>
      <c r="V17">
        <f t="shared" si="4"/>
        <v>29.979957953749135</v>
      </c>
      <c r="W17">
        <f t="shared" si="5"/>
        <v>21.271900969805756</v>
      </c>
    </row>
    <row r="18" spans="1:23" x14ac:dyDescent="0.2">
      <c r="A18">
        <v>561</v>
      </c>
      <c r="B18" s="1">
        <v>39560</v>
      </c>
      <c r="C18">
        <v>17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 t="shared" si="1"/>
        <v>2.8332133440562162</v>
      </c>
      <c r="P18">
        <f>'linear trend'!$B$17+('linear trend'!$B$18*data!C18)</f>
        <v>624.22294560785133</v>
      </c>
      <c r="Q18">
        <f>'log-linear trend'!$B$17+('log-linear trend'!$B$18*data!O18)</f>
        <v>654.7115971054925</v>
      </c>
      <c r="R18">
        <f>'linear with dummies'!$B$17+('linear with dummies'!$B$18*data!C18)+('linear with dummies'!$B$19*data!D18)+('linear with dummies'!$B$20*data!E18)+('linear with dummies'!$B$21*data!F18)+('linear with dummies'!$B$22*data!G18)+('linear with dummies'!$B$23*data!H18)+('linear with dummies'!$B$24*data!I18)+('linear with dummies'!$B$25*data!J18)+('linear with dummies'!$B$26*data!K18)+('linear with dummies'!$B$27*data!L18)+('linear with dummies'!$B$28*data!M18)+('linear with dummies'!$B$29*data!N18)</f>
        <v>598.06680214903054</v>
      </c>
      <c r="S18">
        <f>'log-linear with dummies'!$B$17+('log-linear with dummies'!$B$29*data!O18)+('log-linear with dummies'!$B$18*data!D18)+('log-linear with dummies'!$B$19*data!E18)+('log-linear with dummies'!$B$20*data!F18)+('log-linear with dummies'!$B$21*data!G18)+('log-linear with dummies'!$B$22*data!H18)+('log-linear with dummies'!$B$23*data!I18)+('log-linear with dummies'!$B$24*data!J18)+('log-linear with dummies'!$B$25*data!K18)+('log-linear with dummies'!$B$26*data!L18)+('log-linear with dummies'!$B$27*data!M18)+('log-linear with dummies'!$B$28*data!N18)</f>
        <v>610.79613843744278</v>
      </c>
      <c r="T18">
        <f t="shared" si="2"/>
        <v>63.222945607851329</v>
      </c>
      <c r="U18">
        <f t="shared" si="3"/>
        <v>93.711597105492501</v>
      </c>
      <c r="V18">
        <f t="shared" si="4"/>
        <v>37.066802149030536</v>
      </c>
      <c r="W18">
        <f t="shared" si="5"/>
        <v>49.796138437442778</v>
      </c>
    </row>
    <row r="19" spans="1:23" x14ac:dyDescent="0.2">
      <c r="A19">
        <v>581</v>
      </c>
      <c r="B19" s="1">
        <v>39567</v>
      </c>
      <c r="C19">
        <v>18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f t="shared" si="1"/>
        <v>2.8903717578961645</v>
      </c>
      <c r="P19">
        <f>'linear trend'!$B$17+('linear trend'!$B$18*data!C19)</f>
        <v>627.87204367959089</v>
      </c>
      <c r="Q19">
        <f>'log-linear trend'!$B$17+('log-linear trend'!$B$18*data!O19)</f>
        <v>661.48193038417367</v>
      </c>
      <c r="R19">
        <f>'linear with dummies'!$B$17+('linear with dummies'!$B$18*data!C19)+('linear with dummies'!$B$19*data!D19)+('linear with dummies'!$B$20*data!E19)+('linear with dummies'!$B$21*data!F19)+('linear with dummies'!$B$22*data!G19)+('linear with dummies'!$B$23*data!H19)+('linear with dummies'!$B$24*data!I19)+('linear with dummies'!$B$25*data!J19)+('linear with dummies'!$B$26*data!K19)+('linear with dummies'!$B$27*data!L19)+('linear with dummies'!$B$28*data!M19)+('linear with dummies'!$B$29*data!N19)</f>
        <v>602.11356225181032</v>
      </c>
      <c r="S19">
        <f>'log-linear with dummies'!$B$17+('log-linear with dummies'!$B$29*data!O19)+('log-linear with dummies'!$B$18*data!D19)+('log-linear with dummies'!$B$19*data!E19)+('log-linear with dummies'!$B$20*data!F19)+('log-linear with dummies'!$B$21*data!G19)+('log-linear with dummies'!$B$22*data!H19)+('log-linear with dummies'!$B$23*data!I19)+('log-linear with dummies'!$B$24*data!J19)+('log-linear with dummies'!$B$25*data!K19)+('log-linear with dummies'!$B$26*data!L19)+('log-linear with dummies'!$B$27*data!M19)+('log-linear with dummies'!$B$28*data!N19)</f>
        <v>618.40288832716351</v>
      </c>
      <c r="T19">
        <f t="shared" si="2"/>
        <v>46.872043679590888</v>
      </c>
      <c r="U19">
        <f t="shared" si="3"/>
        <v>80.481930384173666</v>
      </c>
      <c r="V19">
        <f t="shared" si="4"/>
        <v>21.113562251810322</v>
      </c>
      <c r="W19">
        <f t="shared" si="5"/>
        <v>37.40288832716351</v>
      </c>
    </row>
    <row r="20" spans="1:23" x14ac:dyDescent="0.2">
      <c r="A20">
        <v>531</v>
      </c>
      <c r="B20" s="1">
        <v>39574</v>
      </c>
      <c r="C20">
        <v>19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f t="shared" si="1"/>
        <v>2.9444389791664403</v>
      </c>
      <c r="P20">
        <f>'linear trend'!$B$17+('linear trend'!$B$18*data!C20)</f>
        <v>631.52114175133045</v>
      </c>
      <c r="Q20">
        <f>'log-linear trend'!$B$17+('log-linear trend'!$B$18*data!O20)</f>
        <v>667.88611627493265</v>
      </c>
      <c r="R20">
        <f>'linear with dummies'!$B$17+('linear with dummies'!$B$18*data!C20)+('linear with dummies'!$B$19*data!D20)+('linear with dummies'!$B$20*data!E20)+('linear with dummies'!$B$21*data!F20)+('linear with dummies'!$B$22*data!G20)+('linear with dummies'!$B$23*data!H20)+('linear with dummies'!$B$24*data!I20)+('linear with dummies'!$B$25*data!J20)+('linear with dummies'!$B$26*data!K20)+('linear with dummies'!$B$27*data!L20)+('linear with dummies'!$B$28*data!M20)+('linear with dummies'!$B$29*data!N20)</f>
        <v>614.96409717355755</v>
      </c>
      <c r="S20">
        <f>'log-linear with dummies'!$B$17+('log-linear with dummies'!$B$29*data!O20)+('log-linear with dummies'!$B$18*data!D20)+('log-linear with dummies'!$B$19*data!E20)+('log-linear with dummies'!$B$20*data!F20)+('log-linear with dummies'!$B$21*data!G20)+('log-linear with dummies'!$B$22*data!H20)+('log-linear with dummies'!$B$23*data!I20)+('log-linear with dummies'!$B$24*data!J20)+('log-linear with dummies'!$B$25*data!K20)+('log-linear with dummies'!$B$26*data!L20)+('log-linear with dummies'!$B$27*data!M20)+('log-linear with dummies'!$B$28*data!N20)</f>
        <v>632.19279473059999</v>
      </c>
      <c r="T20">
        <f t="shared" si="2"/>
        <v>100.52114175133045</v>
      </c>
      <c r="U20">
        <f t="shared" si="3"/>
        <v>136.88611627493265</v>
      </c>
      <c r="V20">
        <f t="shared" si="4"/>
        <v>83.964097173557548</v>
      </c>
      <c r="W20">
        <f t="shared" si="5"/>
        <v>101.19279473059999</v>
      </c>
    </row>
    <row r="21" spans="1:23" x14ac:dyDescent="0.2">
      <c r="A21">
        <v>586</v>
      </c>
      <c r="B21" s="1">
        <v>39581</v>
      </c>
      <c r="C21">
        <v>20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f t="shared" si="1"/>
        <v>2.9957322735539909</v>
      </c>
      <c r="P21">
        <f>'linear trend'!$B$17+('linear trend'!$B$18*data!C21)</f>
        <v>635.17023982307001</v>
      </c>
      <c r="Q21">
        <f>'log-linear trend'!$B$17+('log-linear trend'!$B$18*data!O21)</f>
        <v>673.96173444967133</v>
      </c>
      <c r="R21">
        <f>'linear with dummies'!$B$17+('linear with dummies'!$B$18*data!C21)+('linear with dummies'!$B$19*data!D21)+('linear with dummies'!$B$20*data!E21)+('linear with dummies'!$B$21*data!F21)+('linear with dummies'!$B$22*data!G21)+('linear with dummies'!$B$23*data!H21)+('linear with dummies'!$B$24*data!I21)+('linear with dummies'!$B$25*data!J21)+('linear with dummies'!$B$26*data!K21)+('linear with dummies'!$B$27*data!L21)+('linear with dummies'!$B$28*data!M21)+('linear with dummies'!$B$29*data!N21)</f>
        <v>619.01085727633733</v>
      </c>
      <c r="S21">
        <f>'log-linear with dummies'!$B$17+('log-linear with dummies'!$B$29*data!O21)+('log-linear with dummies'!$B$18*data!D21)+('log-linear with dummies'!$B$19*data!E21)+('log-linear with dummies'!$B$20*data!F21)+('log-linear with dummies'!$B$21*data!G21)+('log-linear with dummies'!$B$22*data!H21)+('log-linear with dummies'!$B$23*data!I21)+('log-linear with dummies'!$B$24*data!J21)+('log-linear with dummies'!$B$25*data!K21)+('log-linear with dummies'!$B$26*data!L21)+('log-linear with dummies'!$B$27*data!M21)+('log-linear with dummies'!$B$28*data!N21)</f>
        <v>639.01900342348745</v>
      </c>
      <c r="T21">
        <f t="shared" si="2"/>
        <v>49.170239823070006</v>
      </c>
      <c r="U21">
        <f t="shared" si="3"/>
        <v>87.961734449671326</v>
      </c>
      <c r="V21">
        <f t="shared" si="4"/>
        <v>33.010857276337333</v>
      </c>
      <c r="W21">
        <f t="shared" si="5"/>
        <v>53.019003423487447</v>
      </c>
    </row>
    <row r="22" spans="1:23" x14ac:dyDescent="0.2">
      <c r="A22">
        <v>596</v>
      </c>
      <c r="B22" s="1">
        <v>39588</v>
      </c>
      <c r="C22">
        <v>21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f t="shared" si="1"/>
        <v>3.044522437723423</v>
      </c>
      <c r="P22">
        <f>'linear trend'!$B$17+('linear trend'!$B$18*data!C22)</f>
        <v>638.81933789480968</v>
      </c>
      <c r="Q22">
        <f>'log-linear trend'!$B$17+('log-linear trend'!$B$18*data!O22)</f>
        <v>679.74086039031727</v>
      </c>
      <c r="R22">
        <f>'linear with dummies'!$B$17+('linear with dummies'!$B$18*data!C22)+('linear with dummies'!$B$19*data!D22)+('linear with dummies'!$B$20*data!E22)+('linear with dummies'!$B$21*data!F22)+('linear with dummies'!$B$22*data!G22)+('linear with dummies'!$B$23*data!H22)+('linear with dummies'!$B$24*data!I22)+('linear with dummies'!$B$25*data!J22)+('linear with dummies'!$B$26*data!K22)+('linear with dummies'!$B$27*data!L22)+('linear with dummies'!$B$28*data!M22)+('linear with dummies'!$B$29*data!N22)</f>
        <v>623.057617379117</v>
      </c>
      <c r="S22">
        <f>'log-linear with dummies'!$B$17+('log-linear with dummies'!$B$29*data!O22)+('log-linear with dummies'!$B$18*data!D22)+('log-linear with dummies'!$B$19*data!E22)+('log-linear with dummies'!$B$20*data!F22)+('log-linear with dummies'!$B$21*data!G22)+('log-linear with dummies'!$B$22*data!H22)+('log-linear with dummies'!$B$23*data!I22)+('log-linear with dummies'!$B$24*data!J22)+('log-linear with dummies'!$B$25*data!K22)+('log-linear with dummies'!$B$26*data!L22)+('log-linear with dummies'!$B$27*data!M22)+('log-linear with dummies'!$B$28*data!N22)</f>
        <v>645.51209080961598</v>
      </c>
      <c r="T22">
        <f t="shared" si="2"/>
        <v>42.819337894809678</v>
      </c>
      <c r="U22">
        <f t="shared" si="3"/>
        <v>83.740860390317266</v>
      </c>
      <c r="V22">
        <f t="shared" si="4"/>
        <v>27.057617379117005</v>
      </c>
      <c r="W22">
        <f t="shared" si="5"/>
        <v>49.512090809615984</v>
      </c>
    </row>
    <row r="23" spans="1:23" x14ac:dyDescent="0.2">
      <c r="A23">
        <v>612</v>
      </c>
      <c r="B23" s="1">
        <v>39595</v>
      </c>
      <c r="C23">
        <v>22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f t="shared" si="1"/>
        <v>3.0910424533583161</v>
      </c>
      <c r="P23">
        <f>'linear trend'!$B$17+('linear trend'!$B$18*data!C23)</f>
        <v>642.46843596654924</v>
      </c>
      <c r="Q23">
        <f>'log-linear trend'!$B$17+('log-linear trend'!$B$18*data!O23)</f>
        <v>685.25109044777832</v>
      </c>
      <c r="R23">
        <f>'linear with dummies'!$B$17+('linear with dummies'!$B$18*data!C23)+('linear with dummies'!$B$19*data!D23)+('linear with dummies'!$B$20*data!E23)+('linear with dummies'!$B$21*data!F23)+('linear with dummies'!$B$22*data!G23)+('linear with dummies'!$B$23*data!H23)+('linear with dummies'!$B$24*data!I23)+('linear with dummies'!$B$25*data!J23)+('linear with dummies'!$B$26*data!K23)+('linear with dummies'!$B$27*data!L23)+('linear with dummies'!$B$28*data!M23)+('linear with dummies'!$B$29*data!N23)</f>
        <v>627.10437748189679</v>
      </c>
      <c r="S23">
        <f>'log-linear with dummies'!$B$17+('log-linear with dummies'!$B$29*data!O23)+('log-linear with dummies'!$B$18*data!D23)+('log-linear with dummies'!$B$19*data!E23)+('log-linear with dummies'!$B$20*data!F23)+('log-linear with dummies'!$B$21*data!G23)+('log-linear with dummies'!$B$22*data!H23)+('log-linear with dummies'!$B$23*data!I23)+('log-linear with dummies'!$B$24*data!J23)+('log-linear with dummies'!$B$25*data!K23)+('log-linear with dummies'!$B$26*data!L23)+('log-linear with dummies'!$B$27*data!M23)+('log-linear with dummies'!$B$28*data!N23)</f>
        <v>651.7030625323689</v>
      </c>
      <c r="T23">
        <f t="shared" si="2"/>
        <v>30.468435966549237</v>
      </c>
      <c r="U23">
        <f t="shared" si="3"/>
        <v>73.251090447778324</v>
      </c>
      <c r="V23">
        <f t="shared" si="4"/>
        <v>15.10437748189679</v>
      </c>
      <c r="W23">
        <f t="shared" si="5"/>
        <v>39.703062532368904</v>
      </c>
    </row>
    <row r="24" spans="1:23" x14ac:dyDescent="0.2">
      <c r="A24">
        <v>764</v>
      </c>
      <c r="B24" s="1">
        <v>39602</v>
      </c>
      <c r="C24">
        <v>23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f t="shared" si="1"/>
        <v>3.1354942159291497</v>
      </c>
      <c r="P24">
        <f>'linear trend'!$B$17+('linear trend'!$B$18*data!C24)</f>
        <v>646.1175340382888</v>
      </c>
      <c r="Q24">
        <f>'log-linear trend'!$B$17+('log-linear trend'!$B$18*data!O24)</f>
        <v>690.51633885498677</v>
      </c>
      <c r="R24">
        <f>'linear with dummies'!$B$17+('linear with dummies'!$B$18*data!C24)+('linear with dummies'!$B$19*data!D24)+('linear with dummies'!$B$20*data!E24)+('linear with dummies'!$B$21*data!F24)+('linear with dummies'!$B$22*data!G24)+('linear with dummies'!$B$23*data!H24)+('linear with dummies'!$B$24*data!I24)+('linear with dummies'!$B$25*data!J24)+('linear with dummies'!$B$26*data!K24)+('linear with dummies'!$B$27*data!L24)+('linear with dummies'!$B$28*data!M24)+('linear with dummies'!$B$29*data!N24)</f>
        <v>763.12157907031076</v>
      </c>
      <c r="S24">
        <f>'log-linear with dummies'!$B$17+('log-linear with dummies'!$B$29*data!O24)+('log-linear with dummies'!$B$18*data!D24)+('log-linear with dummies'!$B$19*data!E24)+('log-linear with dummies'!$B$20*data!F24)+('log-linear with dummies'!$B$21*data!G24)+('log-linear with dummies'!$B$22*data!H24)+('log-linear with dummies'!$B$23*data!I24)+('log-linear with dummies'!$B$24*data!J24)+('log-linear with dummies'!$B$25*data!K24)+('log-linear with dummies'!$B$26*data!L24)+('log-linear with dummies'!$B$27*data!M24)+('log-linear with dummies'!$B$28*data!N24)</f>
        <v>794.22376732891166</v>
      </c>
      <c r="T24">
        <f t="shared" si="2"/>
        <v>117.8824659617112</v>
      </c>
      <c r="U24">
        <f t="shared" si="3"/>
        <v>73.48366114501323</v>
      </c>
      <c r="V24">
        <f t="shared" si="4"/>
        <v>0.87842092968924135</v>
      </c>
      <c r="W24">
        <f t="shared" si="5"/>
        <v>30.223767328911663</v>
      </c>
    </row>
    <row r="25" spans="1:23" x14ac:dyDescent="0.2">
      <c r="A25">
        <v>768</v>
      </c>
      <c r="B25" s="1">
        <v>39609</v>
      </c>
      <c r="C25">
        <v>24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f t="shared" si="1"/>
        <v>3.1780538303479458</v>
      </c>
      <c r="P25">
        <f>'linear trend'!$B$17+('linear trend'!$B$18*data!C25)</f>
        <v>649.76663211002835</v>
      </c>
      <c r="Q25">
        <f>'log-linear trend'!$B$17+('log-linear trend'!$B$18*data!O25)</f>
        <v>695.55746498970166</v>
      </c>
      <c r="R25">
        <f>'linear with dummies'!$B$17+('linear with dummies'!$B$18*data!C25)+('linear with dummies'!$B$19*data!D25)+('linear with dummies'!$B$20*data!E25)+('linear with dummies'!$B$21*data!F25)+('linear with dummies'!$B$22*data!G25)+('linear with dummies'!$B$23*data!H25)+('linear with dummies'!$B$24*data!I25)+('linear with dummies'!$B$25*data!J25)+('linear with dummies'!$B$26*data!K25)+('linear with dummies'!$B$27*data!L25)+('linear with dummies'!$B$28*data!M25)+('linear with dummies'!$B$29*data!N25)</f>
        <v>767.16833917309054</v>
      </c>
      <c r="S25">
        <f>'log-linear with dummies'!$B$17+('log-linear with dummies'!$B$29*data!O25)+('log-linear with dummies'!$B$18*data!D25)+('log-linear with dummies'!$B$19*data!E25)+('log-linear with dummies'!$B$20*data!F25)+('log-linear with dummies'!$B$21*data!G25)+('log-linear with dummies'!$B$22*data!H25)+('log-linear with dummies'!$B$23*data!I25)+('log-linear with dummies'!$B$24*data!J25)+('log-linear with dummies'!$B$25*data!K25)+('log-linear with dummies'!$B$26*data!L25)+('log-linear with dummies'!$B$27*data!M25)+('log-linear with dummies'!$B$28*data!N25)</f>
        <v>799.88768136251747</v>
      </c>
      <c r="T25">
        <f t="shared" si="2"/>
        <v>118.23336788997165</v>
      </c>
      <c r="U25">
        <f t="shared" si="3"/>
        <v>72.442535010298343</v>
      </c>
      <c r="V25">
        <f t="shared" si="4"/>
        <v>0.83166082690945586</v>
      </c>
      <c r="W25">
        <f t="shared" si="5"/>
        <v>31.887681362517469</v>
      </c>
    </row>
    <row r="26" spans="1:23" x14ac:dyDescent="0.2">
      <c r="A26">
        <v>733</v>
      </c>
      <c r="B26" s="1">
        <v>39616</v>
      </c>
      <c r="C26">
        <v>25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f t="shared" si="1"/>
        <v>3.2188758248682006</v>
      </c>
      <c r="P26">
        <f>'linear trend'!$B$17+('linear trend'!$B$18*data!C26)</f>
        <v>653.41573018176791</v>
      </c>
      <c r="Q26">
        <f>'log-linear trend'!$B$17+('log-linear trend'!$B$18*data!O26)</f>
        <v>700.3927725049964</v>
      </c>
      <c r="R26">
        <f>'linear with dummies'!$B$17+('linear with dummies'!$B$18*data!C26)+('linear with dummies'!$B$19*data!D26)+('linear with dummies'!$B$20*data!E26)+('linear with dummies'!$B$21*data!F26)+('linear with dummies'!$B$22*data!G26)+('linear with dummies'!$B$23*data!H26)+('linear with dummies'!$B$24*data!I26)+('linear with dummies'!$B$25*data!J26)+('linear with dummies'!$B$26*data!K26)+('linear with dummies'!$B$27*data!L26)+('linear with dummies'!$B$28*data!M26)+('linear with dummies'!$B$29*data!N26)</f>
        <v>771.21509927587022</v>
      </c>
      <c r="S26">
        <f>'log-linear with dummies'!$B$17+('log-linear with dummies'!$B$29*data!O26)+('log-linear with dummies'!$B$18*data!D26)+('log-linear with dummies'!$B$19*data!E26)+('log-linear with dummies'!$B$20*data!F26)+('log-linear with dummies'!$B$21*data!G26)+('log-linear with dummies'!$B$22*data!H26)+('log-linear with dummies'!$B$23*data!I26)+('log-linear with dummies'!$B$24*data!J26)+('log-linear with dummies'!$B$25*data!K26)+('log-linear with dummies'!$B$26*data!L26)+('log-linear with dummies'!$B$27*data!M26)+('log-linear with dummies'!$B$28*data!N26)</f>
        <v>805.32034965147022</v>
      </c>
      <c r="T26">
        <f t="shared" si="2"/>
        <v>79.584269818232087</v>
      </c>
      <c r="U26">
        <f t="shared" si="3"/>
        <v>32.607227495003599</v>
      </c>
      <c r="V26">
        <f t="shared" si="4"/>
        <v>38.215099275870216</v>
      </c>
      <c r="W26">
        <f t="shared" si="5"/>
        <v>72.320349651470224</v>
      </c>
    </row>
    <row r="27" spans="1:23" x14ac:dyDescent="0.2">
      <c r="A27">
        <v>739</v>
      </c>
      <c r="B27" s="1">
        <v>39623</v>
      </c>
      <c r="C27">
        <v>26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f t="shared" si="1"/>
        <v>3.2580965380214821</v>
      </c>
      <c r="P27">
        <f>'linear trend'!$B$17+('linear trend'!$B$18*data!C27)</f>
        <v>657.06482825350759</v>
      </c>
      <c r="Q27">
        <f>'log-linear trend'!$B$17+('log-linear trend'!$B$18*data!O27)</f>
        <v>705.03841050710764</v>
      </c>
      <c r="R27">
        <f>'linear with dummies'!$B$17+('linear with dummies'!$B$18*data!C27)+('linear with dummies'!$B$19*data!D27)+('linear with dummies'!$B$20*data!E27)+('linear with dummies'!$B$21*data!F27)+('linear with dummies'!$B$22*data!G27)+('linear with dummies'!$B$23*data!H27)+('linear with dummies'!$B$24*data!I27)+('linear with dummies'!$B$25*data!J27)+('linear with dummies'!$B$26*data!K27)+('linear with dummies'!$B$27*data!L27)+('linear with dummies'!$B$28*data!M27)+('linear with dummies'!$B$29*data!N27)</f>
        <v>775.26185937865</v>
      </c>
      <c r="S27">
        <f>'log-linear with dummies'!$B$17+('log-linear with dummies'!$B$29*data!O27)+('log-linear with dummies'!$B$18*data!D27)+('log-linear with dummies'!$B$19*data!E27)+('log-linear with dummies'!$B$20*data!F27)+('log-linear with dummies'!$B$21*data!G27)+('log-linear with dummies'!$B$22*data!H27)+('log-linear with dummies'!$B$23*data!I27)+('log-linear with dummies'!$B$24*data!J27)+('log-linear with dummies'!$B$25*data!K27)+('log-linear with dummies'!$B$26*data!L27)+('log-linear with dummies'!$B$27*data!M27)+('log-linear with dummies'!$B$28*data!N27)</f>
        <v>810.53991638558034</v>
      </c>
      <c r="T27">
        <f t="shared" si="2"/>
        <v>81.935171746492415</v>
      </c>
      <c r="U27">
        <f t="shared" si="3"/>
        <v>33.961589492892358</v>
      </c>
      <c r="V27">
        <f t="shared" si="4"/>
        <v>36.261859378650001</v>
      </c>
      <c r="W27">
        <f t="shared" si="5"/>
        <v>71.539916385580341</v>
      </c>
    </row>
    <row r="28" spans="1:23" x14ac:dyDescent="0.2">
      <c r="A28">
        <v>781</v>
      </c>
      <c r="B28" s="1">
        <v>39630</v>
      </c>
      <c r="C28">
        <v>27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f t="shared" si="1"/>
        <v>3.2958368660043291</v>
      </c>
      <c r="P28">
        <f>'linear trend'!$B$17+('linear trend'!$B$18*data!C28)</f>
        <v>660.71392632524714</v>
      </c>
      <c r="Q28">
        <f>'log-linear trend'!$B$17+('log-linear trend'!$B$18*data!O28)</f>
        <v>709.50869897952907</v>
      </c>
      <c r="R28">
        <f>'linear with dummies'!$B$17+('linear with dummies'!$B$18*data!C28)+('linear with dummies'!$B$19*data!D28)+('linear with dummies'!$B$20*data!E28)+('linear with dummies'!$B$21*data!F28)+('linear with dummies'!$B$22*data!G28)+('linear with dummies'!$B$23*data!H28)+('linear with dummies'!$B$24*data!I28)+('linear with dummies'!$B$25*data!J28)+('linear with dummies'!$B$26*data!K28)+('linear with dummies'!$B$27*data!L28)+('linear with dummies'!$B$28*data!M28)+('linear with dummies'!$B$29*data!N28)</f>
        <v>787.92652184069141</v>
      </c>
      <c r="S28">
        <f>'log-linear with dummies'!$B$17+('log-linear with dummies'!$B$29*data!O28)+('log-linear with dummies'!$B$18*data!D28)+('log-linear with dummies'!$B$19*data!E28)+('log-linear with dummies'!$B$20*data!F28)+('log-linear with dummies'!$B$21*data!G28)+('log-linear with dummies'!$B$22*data!H28)+('log-linear with dummies'!$B$23*data!I28)+('log-linear with dummies'!$B$24*data!J28)+('log-linear with dummies'!$B$25*data!K28)+('log-linear with dummies'!$B$26*data!L28)+('log-linear with dummies'!$B$27*data!M28)+('log-linear with dummies'!$B$28*data!N28)</f>
        <v>819.91066221086714</v>
      </c>
      <c r="T28">
        <f t="shared" si="2"/>
        <v>120.28607367475286</v>
      </c>
      <c r="U28">
        <f t="shared" si="3"/>
        <v>71.491301020470928</v>
      </c>
      <c r="V28">
        <f t="shared" si="4"/>
        <v>6.9265218406914073</v>
      </c>
      <c r="W28">
        <f t="shared" si="5"/>
        <v>38.910662210867144</v>
      </c>
    </row>
    <row r="29" spans="1:23" x14ac:dyDescent="0.2">
      <c r="A29">
        <v>823</v>
      </c>
      <c r="B29" s="1">
        <v>39637</v>
      </c>
      <c r="C29">
        <v>28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f t="shared" si="1"/>
        <v>3.3322045101752038</v>
      </c>
      <c r="P29">
        <f>'linear trend'!$B$17+('linear trend'!$B$18*data!C29)</f>
        <v>664.3630243969867</v>
      </c>
      <c r="Q29">
        <f>'log-linear trend'!$B$17+('log-linear trend'!$B$18*data!O29)</f>
        <v>713.81639499584537</v>
      </c>
      <c r="R29">
        <f>'linear with dummies'!$B$17+('linear with dummies'!$B$18*data!C29)+('linear with dummies'!$B$19*data!D29)+('linear with dummies'!$B$20*data!E29)+('linear with dummies'!$B$21*data!F29)+('linear with dummies'!$B$22*data!G29)+('linear with dummies'!$B$23*data!H29)+('linear with dummies'!$B$24*data!I29)+('linear with dummies'!$B$25*data!J29)+('linear with dummies'!$B$26*data!K29)+('linear with dummies'!$B$27*data!L29)+('linear with dummies'!$B$28*data!M29)+('linear with dummies'!$B$29*data!N29)</f>
        <v>791.97328194347119</v>
      </c>
      <c r="S29">
        <f>'log-linear with dummies'!$B$17+('log-linear with dummies'!$B$29*data!O29)+('log-linear with dummies'!$B$18*data!D29)+('log-linear with dummies'!$B$19*data!E29)+('log-linear with dummies'!$B$20*data!F29)+('log-linear with dummies'!$B$21*data!G29)+('log-linear with dummies'!$B$22*data!H29)+('log-linear with dummies'!$B$23*data!I29)+('log-linear with dummies'!$B$24*data!J29)+('log-linear with dummies'!$B$25*data!K29)+('log-linear with dummies'!$B$26*data!L29)+('log-linear with dummies'!$B$27*data!M29)+('log-linear with dummies'!$B$28*data!N29)</f>
        <v>824.7505371251857</v>
      </c>
      <c r="T29">
        <f t="shared" si="2"/>
        <v>158.6369756030133</v>
      </c>
      <c r="U29">
        <f t="shared" si="3"/>
        <v>109.18360500415463</v>
      </c>
      <c r="V29">
        <f t="shared" si="4"/>
        <v>31.026718056528807</v>
      </c>
      <c r="W29">
        <f t="shared" si="5"/>
        <v>1.7505371251857014</v>
      </c>
    </row>
    <row r="30" spans="1:23" x14ac:dyDescent="0.2">
      <c r="A30">
        <v>764</v>
      </c>
      <c r="B30" s="1">
        <v>39644</v>
      </c>
      <c r="C30">
        <v>29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f t="shared" si="1"/>
        <v>3.3672958299864741</v>
      </c>
      <c r="P30">
        <f>'linear trend'!$B$17+('linear trend'!$B$18*data!C30)</f>
        <v>668.01212246872626</v>
      </c>
      <c r="Q30">
        <f>'log-linear trend'!$B$17+('log-linear trend'!$B$18*data!O30)</f>
        <v>717.97291219690601</v>
      </c>
      <c r="R30">
        <f>'linear with dummies'!$B$17+('linear with dummies'!$B$18*data!C30)+('linear with dummies'!$B$19*data!D30)+('linear with dummies'!$B$20*data!E30)+('linear with dummies'!$B$21*data!F30)+('linear with dummies'!$B$22*data!G30)+('linear with dummies'!$B$23*data!H30)+('linear with dummies'!$B$24*data!I30)+('linear with dummies'!$B$25*data!J30)+('linear with dummies'!$B$26*data!K30)+('linear with dummies'!$B$27*data!L30)+('linear with dummies'!$B$28*data!M30)+('linear with dummies'!$B$29*data!N30)</f>
        <v>796.02004204625086</v>
      </c>
      <c r="S30">
        <f>'log-linear with dummies'!$B$17+('log-linear with dummies'!$B$29*data!O30)+('log-linear with dummies'!$B$18*data!D30)+('log-linear with dummies'!$B$19*data!E30)+('log-linear with dummies'!$B$20*data!F30)+('log-linear with dummies'!$B$21*data!G30)+('log-linear with dummies'!$B$22*data!H30)+('log-linear with dummies'!$B$23*data!I30)+('log-linear with dummies'!$B$24*data!J30)+('log-linear with dummies'!$B$25*data!K30)+('log-linear with dummies'!$B$26*data!L30)+('log-linear with dummies'!$B$27*data!M30)+('log-linear with dummies'!$B$28*data!N30)</f>
        <v>829.42055637820374</v>
      </c>
      <c r="T30">
        <f t="shared" si="2"/>
        <v>95.987877531273739</v>
      </c>
      <c r="U30">
        <f t="shared" si="3"/>
        <v>46.027087803093991</v>
      </c>
      <c r="V30">
        <f t="shared" si="4"/>
        <v>32.020042046250865</v>
      </c>
      <c r="W30">
        <f t="shared" si="5"/>
        <v>65.420556378203742</v>
      </c>
    </row>
    <row r="31" spans="1:23" x14ac:dyDescent="0.2">
      <c r="A31">
        <v>733</v>
      </c>
      <c r="B31" s="1">
        <v>39651</v>
      </c>
      <c r="C31">
        <v>30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f t="shared" si="1"/>
        <v>3.4011973816621555</v>
      </c>
      <c r="P31">
        <f>'linear trend'!$B$17+('linear trend'!$B$18*data!C31)</f>
        <v>671.66122054046582</v>
      </c>
      <c r="Q31">
        <f>'log-linear trend'!$B$17+('log-linear trend'!$B$18*data!O31)</f>
        <v>721.98850304502673</v>
      </c>
      <c r="R31">
        <f>'linear with dummies'!$B$17+('linear with dummies'!$B$18*data!C31)+('linear with dummies'!$B$19*data!D31)+('linear with dummies'!$B$20*data!E31)+('linear with dummies'!$B$21*data!F31)+('linear with dummies'!$B$22*data!G31)+('linear with dummies'!$B$23*data!H31)+('linear with dummies'!$B$24*data!I31)+('linear with dummies'!$B$25*data!J31)+('linear with dummies'!$B$26*data!K31)+('linear with dummies'!$B$27*data!L31)+('linear with dummies'!$B$28*data!M31)+('linear with dummies'!$B$29*data!N31)</f>
        <v>800.06680214903054</v>
      </c>
      <c r="S31">
        <f>'log-linear with dummies'!$B$17+('log-linear with dummies'!$B$29*data!O31)+('log-linear with dummies'!$B$18*data!D31)+('log-linear with dummies'!$B$19*data!E31)+('log-linear with dummies'!$B$20*data!F31)+('log-linear with dummies'!$B$21*data!G31)+('log-linear with dummies'!$B$22*data!H31)+('log-linear with dummies'!$B$23*data!I31)+('log-linear with dummies'!$B$24*data!J31)+('log-linear with dummies'!$B$25*data!K31)+('log-linear with dummies'!$B$26*data!L31)+('log-linear with dummies'!$B$27*data!M31)+('log-linear with dummies'!$B$28*data!N31)</f>
        <v>833.93223903602643</v>
      </c>
      <c r="T31">
        <f t="shared" si="2"/>
        <v>61.33877945953418</v>
      </c>
      <c r="U31">
        <f t="shared" si="3"/>
        <v>11.011496954973268</v>
      </c>
      <c r="V31">
        <f t="shared" si="4"/>
        <v>67.066802149030536</v>
      </c>
      <c r="W31">
        <f t="shared" si="5"/>
        <v>100.93223903602643</v>
      </c>
    </row>
    <row r="32" spans="1:23" x14ac:dyDescent="0.2">
      <c r="A32">
        <v>833</v>
      </c>
      <c r="B32" s="1">
        <v>39658</v>
      </c>
      <c r="C32">
        <v>31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f t="shared" si="1"/>
        <v>3.4339872044851463</v>
      </c>
      <c r="P32">
        <f>'linear trend'!$B$17+('linear trend'!$B$18*data!C32)</f>
        <v>675.31031861220549</v>
      </c>
      <c r="Q32">
        <f>'log-linear trend'!$B$17+('log-linear trend'!$B$18*data!O32)</f>
        <v>725.87241118289387</v>
      </c>
      <c r="R32">
        <f>'linear with dummies'!$B$17+('linear with dummies'!$B$18*data!C32)+('linear with dummies'!$B$19*data!D32)+('linear with dummies'!$B$20*data!E32)+('linear with dummies'!$B$21*data!F32)+('linear with dummies'!$B$22*data!G32)+('linear with dummies'!$B$23*data!H32)+('linear with dummies'!$B$24*data!I32)+('linear with dummies'!$B$25*data!J32)+('linear with dummies'!$B$26*data!K32)+('linear with dummies'!$B$27*data!L32)+('linear with dummies'!$B$28*data!M32)+('linear with dummies'!$B$29*data!N32)</f>
        <v>804.11356225181032</v>
      </c>
      <c r="S32">
        <f>'log-linear with dummies'!$B$17+('log-linear with dummies'!$B$29*data!O32)+('log-linear with dummies'!$B$18*data!D32)+('log-linear with dummies'!$B$19*data!E32)+('log-linear with dummies'!$B$20*data!F32)+('log-linear with dummies'!$B$21*data!G32)+('log-linear with dummies'!$B$22*data!H32)+('log-linear with dummies'!$B$23*data!I32)+('log-linear with dummies'!$B$24*data!J32)+('log-linear with dummies'!$B$25*data!K32)+('log-linear with dummies'!$B$26*data!L32)+('log-linear with dummies'!$B$27*data!M32)+('log-linear with dummies'!$B$28*data!N32)</f>
        <v>838.29597071411627</v>
      </c>
      <c r="T32">
        <f t="shared" si="2"/>
        <v>157.68968138779451</v>
      </c>
      <c r="U32">
        <f t="shared" si="3"/>
        <v>107.12758881710613</v>
      </c>
      <c r="V32">
        <f t="shared" si="4"/>
        <v>28.886437748189678</v>
      </c>
      <c r="W32">
        <f t="shared" si="5"/>
        <v>5.2959707141162653</v>
      </c>
    </row>
    <row r="33" spans="1:23" x14ac:dyDescent="0.2">
      <c r="A33">
        <v>810</v>
      </c>
      <c r="B33" s="1">
        <v>39665</v>
      </c>
      <c r="C33">
        <v>32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f t="shared" si="1"/>
        <v>3.4657359027997265</v>
      </c>
      <c r="P33">
        <f>'linear trend'!$B$17+('linear trend'!$B$18*data!C33)</f>
        <v>678.95941668394505</v>
      </c>
      <c r="Q33">
        <f>'log-linear trend'!$B$17+('log-linear trend'!$B$18*data!O33)</f>
        <v>729.63299959522988</v>
      </c>
      <c r="R33">
        <f>'linear with dummies'!$B$17+('linear with dummies'!$B$18*data!C33)+('linear with dummies'!$B$19*data!D33)+('linear with dummies'!$B$20*data!E33)+('linear with dummies'!$B$21*data!F33)+('linear with dummies'!$B$22*data!G33)+('linear with dummies'!$B$23*data!H33)+('linear with dummies'!$B$24*data!I33)+('linear with dummies'!$B$25*data!J33)+('linear with dummies'!$B$26*data!K33)+('linear with dummies'!$B$27*data!L33)+('linear with dummies'!$B$28*data!M33)+('linear with dummies'!$B$29*data!N33)</f>
        <v>798.33909717355755</v>
      </c>
      <c r="S33">
        <f>'log-linear with dummies'!$B$17+('log-linear with dummies'!$B$29*data!O33)+('log-linear with dummies'!$B$18*data!D33)+('log-linear with dummies'!$B$19*data!E33)+('log-linear with dummies'!$B$20*data!F33)+('log-linear with dummies'!$B$21*data!G33)+('log-linear with dummies'!$B$22*data!H33)+('log-linear with dummies'!$B$23*data!I33)+('log-linear with dummies'!$B$24*data!J33)+('log-linear with dummies'!$B$25*data!K33)+('log-linear with dummies'!$B$26*data!L33)+('log-linear with dummies'!$B$27*data!M33)+('log-linear with dummies'!$B$28*data!N33)</f>
        <v>841.22442893187167</v>
      </c>
      <c r="T33">
        <f t="shared" si="2"/>
        <v>131.04058331605495</v>
      </c>
      <c r="U33">
        <f t="shared" si="3"/>
        <v>80.367000404770124</v>
      </c>
      <c r="V33">
        <f t="shared" si="4"/>
        <v>11.660902826442452</v>
      </c>
      <c r="W33">
        <f t="shared" si="5"/>
        <v>31.224428931871671</v>
      </c>
    </row>
    <row r="34" spans="1:23" x14ac:dyDescent="0.2">
      <c r="A34">
        <v>819</v>
      </c>
      <c r="B34" s="1">
        <v>39672</v>
      </c>
      <c r="C34">
        <v>33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f t="shared" si="1"/>
        <v>3.4965075614664802</v>
      </c>
      <c r="P34">
        <f>'linear trend'!$B$17+('linear trend'!$B$18*data!C34)</f>
        <v>682.60851475568461</v>
      </c>
      <c r="Q34">
        <f>'log-linear trend'!$B$17+('log-linear trend'!$B$18*data!O34)</f>
        <v>733.27785904313373</v>
      </c>
      <c r="R34">
        <f>'linear with dummies'!$B$17+('linear with dummies'!$B$18*data!C34)+('linear with dummies'!$B$19*data!D34)+('linear with dummies'!$B$20*data!E34)+('linear with dummies'!$B$21*data!F34)+('linear with dummies'!$B$22*data!G34)+('linear with dummies'!$B$23*data!H34)+('linear with dummies'!$B$24*data!I34)+('linear with dummies'!$B$25*data!J34)+('linear with dummies'!$B$26*data!K34)+('linear with dummies'!$B$27*data!L34)+('linear with dummies'!$B$28*data!M34)+('linear with dummies'!$B$29*data!N34)</f>
        <v>802.38585727633722</v>
      </c>
      <c r="S34">
        <f>'log-linear with dummies'!$B$17+('log-linear with dummies'!$B$29*data!O34)+('log-linear with dummies'!$B$18*data!D34)+('log-linear with dummies'!$B$19*data!E34)+('log-linear with dummies'!$B$20*data!F34)+('log-linear with dummies'!$B$21*data!G34)+('log-linear with dummies'!$B$22*data!H34)+('log-linear with dummies'!$B$23*data!I34)+('log-linear with dummies'!$B$24*data!J34)+('log-linear with dummies'!$B$25*data!K34)+('log-linear with dummies'!$B$26*data!L34)+('log-linear with dummies'!$B$27*data!M34)+('log-linear with dummies'!$B$28*data!N34)</f>
        <v>845.3195795045466</v>
      </c>
      <c r="T34">
        <f t="shared" si="2"/>
        <v>136.39148524431539</v>
      </c>
      <c r="U34">
        <f t="shared" si="3"/>
        <v>85.722140956866269</v>
      </c>
      <c r="V34">
        <f t="shared" si="4"/>
        <v>16.614142723662781</v>
      </c>
      <c r="W34">
        <f t="shared" si="5"/>
        <v>26.319579504546596</v>
      </c>
    </row>
    <row r="35" spans="1:23" x14ac:dyDescent="0.2">
      <c r="A35">
        <v>802</v>
      </c>
      <c r="B35" s="1">
        <v>39679</v>
      </c>
      <c r="C35">
        <v>34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f t="shared" si="1"/>
        <v>3.5263605246161616</v>
      </c>
      <c r="P35">
        <f>'linear trend'!$B$17+('linear trend'!$B$18*data!C35)</f>
        <v>686.25761282742428</v>
      </c>
      <c r="Q35">
        <f>'log-linear trend'!$B$17+('log-linear trend'!$B$18*data!O35)</f>
        <v>736.8139003063759</v>
      </c>
      <c r="R35">
        <f>'linear with dummies'!$B$17+('linear with dummies'!$B$18*data!C35)+('linear with dummies'!$B$19*data!D35)+('linear with dummies'!$B$20*data!E35)+('linear with dummies'!$B$21*data!F35)+('linear with dummies'!$B$22*data!G35)+('linear with dummies'!$B$23*data!H35)+('linear with dummies'!$B$24*data!I35)+('linear with dummies'!$B$25*data!J35)+('linear with dummies'!$B$26*data!K35)+('linear with dummies'!$B$27*data!L35)+('linear with dummies'!$B$28*data!M35)+('linear with dummies'!$B$29*data!N35)</f>
        <v>806.43261737911689</v>
      </c>
      <c r="S35">
        <f>'log-linear with dummies'!$B$17+('log-linear with dummies'!$B$29*data!O35)+('log-linear with dummies'!$B$18*data!D35)+('log-linear with dummies'!$B$19*data!E35)+('log-linear with dummies'!$B$20*data!F35)+('log-linear with dummies'!$B$21*data!G35)+('log-linear with dummies'!$B$22*data!H35)+('log-linear with dummies'!$B$23*data!I35)+('log-linear with dummies'!$B$24*data!J35)+('log-linear with dummies'!$B$25*data!K35)+('log-linear with dummies'!$B$26*data!L35)+('log-linear with dummies'!$B$27*data!M35)+('log-linear with dummies'!$B$28*data!N35)</f>
        <v>849.29246833912032</v>
      </c>
      <c r="T35">
        <f t="shared" si="2"/>
        <v>115.74238717257572</v>
      </c>
      <c r="U35">
        <f t="shared" si="3"/>
        <v>65.186099693624101</v>
      </c>
      <c r="V35">
        <f t="shared" si="4"/>
        <v>4.4326173791168912</v>
      </c>
      <c r="W35">
        <f t="shared" si="5"/>
        <v>47.292468339120319</v>
      </c>
    </row>
    <row r="36" spans="1:23" x14ac:dyDescent="0.2">
      <c r="A36">
        <v>819</v>
      </c>
      <c r="B36" s="1">
        <v>39686</v>
      </c>
      <c r="C36">
        <v>35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f t="shared" si="1"/>
        <v>3.5553480614894135</v>
      </c>
      <c r="P36">
        <f>'linear trend'!$B$17+('linear trend'!$B$18*data!C36)</f>
        <v>689.90671089916384</v>
      </c>
      <c r="Q36">
        <f>'log-linear trend'!$B$17+('log-linear trend'!$B$18*data!O36)</f>
        <v>740.24743305117045</v>
      </c>
      <c r="R36">
        <f>'linear with dummies'!$B$17+('linear with dummies'!$B$18*data!C36)+('linear with dummies'!$B$19*data!D36)+('linear with dummies'!$B$20*data!E36)+('linear with dummies'!$B$21*data!F36)+('linear with dummies'!$B$22*data!G36)+('linear with dummies'!$B$23*data!H36)+('linear with dummies'!$B$24*data!I36)+('linear with dummies'!$B$25*data!J36)+('linear with dummies'!$B$26*data!K36)+('linear with dummies'!$B$27*data!L36)+('linear with dummies'!$B$28*data!M36)+('linear with dummies'!$B$29*data!N36)</f>
        <v>810.47937748189679</v>
      </c>
      <c r="S36">
        <f>'log-linear with dummies'!$B$17+('log-linear with dummies'!$B$29*data!O36)+('log-linear with dummies'!$B$18*data!D36)+('log-linear with dummies'!$B$19*data!E36)+('log-linear with dummies'!$B$20*data!F36)+('log-linear with dummies'!$B$21*data!G36)+('log-linear with dummies'!$B$22*data!H36)+('log-linear with dummies'!$B$23*data!I36)+('log-linear with dummies'!$B$24*data!J36)+('log-linear with dummies'!$B$25*data!K36)+('log-linear with dummies'!$B$26*data!L36)+('log-linear with dummies'!$B$27*data!M36)+('log-linear with dummies'!$B$28*data!N36)</f>
        <v>853.15018460695296</v>
      </c>
      <c r="T36">
        <f t="shared" si="2"/>
        <v>129.09328910083616</v>
      </c>
      <c r="U36">
        <f t="shared" si="3"/>
        <v>78.752566948829553</v>
      </c>
      <c r="V36">
        <f t="shared" si="4"/>
        <v>8.5206225181032096</v>
      </c>
      <c r="W36">
        <f t="shared" si="5"/>
        <v>34.150184606952962</v>
      </c>
    </row>
    <row r="37" spans="1:23" x14ac:dyDescent="0.2">
      <c r="A37">
        <v>578</v>
      </c>
      <c r="B37" s="1">
        <v>39693</v>
      </c>
      <c r="C37">
        <v>36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f t="shared" si="1"/>
        <v>3.5835189384561099</v>
      </c>
      <c r="P37">
        <f>'linear trend'!$B$17+('linear trend'!$B$18*data!C37)</f>
        <v>693.5558089709034</v>
      </c>
      <c r="Q37">
        <f>'log-linear trend'!$B$17+('log-linear trend'!$B$18*data!O37)</f>
        <v>743.58423358505706</v>
      </c>
      <c r="R37">
        <f>'linear with dummies'!$B$17+('linear with dummies'!$B$18*data!C37)+('linear with dummies'!$B$19*data!D37)+('linear with dummies'!$B$20*data!E37)+('linear with dummies'!$B$21*data!F37)+('linear with dummies'!$B$22*data!G37)+('linear with dummies'!$B$23*data!H37)+('linear with dummies'!$B$24*data!I37)+('linear with dummies'!$B$25*data!J37)+('linear with dummies'!$B$26*data!K37)+('linear with dummies'!$B$27*data!L37)+('linear with dummies'!$B$28*data!M37)+('linear with dummies'!$B$29*data!N37)</f>
        <v>648.19071712216783</v>
      </c>
      <c r="S37">
        <f>'log-linear with dummies'!$B$17+('log-linear with dummies'!$B$29*data!O37)+('log-linear with dummies'!$B$18*data!D37)+('log-linear with dummies'!$B$19*data!E37)+('log-linear with dummies'!$B$20*data!F37)+('log-linear with dummies'!$B$21*data!G37)+('log-linear with dummies'!$B$22*data!H37)+('log-linear with dummies'!$B$23*data!I37)+('log-linear with dummies'!$B$24*data!J37)+('log-linear with dummies'!$B$25*data!K37)+('log-linear with dummies'!$B$26*data!L37)+('log-linear with dummies'!$B$27*data!M37)+('log-linear with dummies'!$B$28*data!N37)</f>
        <v>696.98581555644648</v>
      </c>
      <c r="T37">
        <f t="shared" si="2"/>
        <v>115.5558089709034</v>
      </c>
      <c r="U37">
        <f t="shared" si="3"/>
        <v>165.58423358505706</v>
      </c>
      <c r="V37">
        <f t="shared" si="4"/>
        <v>70.190717122167825</v>
      </c>
      <c r="W37">
        <f t="shared" si="5"/>
        <v>118.98581555644648</v>
      </c>
    </row>
    <row r="38" spans="1:23" x14ac:dyDescent="0.2">
      <c r="A38">
        <v>633</v>
      </c>
      <c r="B38" s="1">
        <v>39700</v>
      </c>
      <c r="C38">
        <v>37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f t="shared" si="1"/>
        <v>3.6109179126442243</v>
      </c>
      <c r="P38">
        <f>'linear trend'!$B$17+('linear trend'!$B$18*data!C38)</f>
        <v>697.20490704264296</v>
      </c>
      <c r="Q38">
        <f>'log-linear trend'!$B$17+('log-linear trend'!$B$18*data!O38)</f>
        <v>746.82960332654329</v>
      </c>
      <c r="R38">
        <f>'linear with dummies'!$B$17+('linear with dummies'!$B$18*data!C38)+('linear with dummies'!$B$19*data!D38)+('linear with dummies'!$B$20*data!E38)+('linear with dummies'!$B$21*data!F38)+('linear with dummies'!$B$22*data!G38)+('linear with dummies'!$B$23*data!H38)+('linear with dummies'!$B$24*data!I38)+('linear with dummies'!$B$25*data!J38)+('linear with dummies'!$B$26*data!K38)+('linear with dummies'!$B$27*data!L38)+('linear with dummies'!$B$28*data!M38)+('linear with dummies'!$B$29*data!N38)</f>
        <v>652.2374772249475</v>
      </c>
      <c r="S38">
        <f>'log-linear with dummies'!$B$17+('log-linear with dummies'!$B$29*data!O38)+('log-linear with dummies'!$B$18*data!D38)+('log-linear with dummies'!$B$19*data!E38)+('log-linear with dummies'!$B$20*data!F38)+('log-linear with dummies'!$B$21*data!G38)+('log-linear with dummies'!$B$22*data!H38)+('log-linear with dummies'!$B$23*data!I38)+('log-linear with dummies'!$B$24*data!J38)+('log-linear with dummies'!$B$25*data!K38)+('log-linear with dummies'!$B$26*data!L38)+('log-linear with dummies'!$B$27*data!M38)+('log-linear with dummies'!$B$28*data!N38)</f>
        <v>700.63212289568605</v>
      </c>
      <c r="T38">
        <f t="shared" si="2"/>
        <v>64.204907042642958</v>
      </c>
      <c r="U38">
        <f t="shared" si="3"/>
        <v>113.82960332654329</v>
      </c>
      <c r="V38">
        <f t="shared" si="4"/>
        <v>19.237477224947497</v>
      </c>
      <c r="W38">
        <f t="shared" si="5"/>
        <v>67.632122895686052</v>
      </c>
    </row>
    <row r="39" spans="1:23" x14ac:dyDescent="0.2">
      <c r="A39">
        <v>684</v>
      </c>
      <c r="B39" s="1">
        <v>39707</v>
      </c>
      <c r="C39">
        <v>38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f t="shared" si="1"/>
        <v>3.6375861597263857</v>
      </c>
      <c r="P39">
        <f>'linear trend'!$B$17+('linear trend'!$B$18*data!C39)</f>
        <v>700.85400511438252</v>
      </c>
      <c r="Q39">
        <f>'log-linear trend'!$B$17+('log-linear trend'!$B$18*data!O39)</f>
        <v>749.98841947581616</v>
      </c>
      <c r="R39">
        <f>'linear with dummies'!$B$17+('linear with dummies'!$B$18*data!C39)+('linear with dummies'!$B$19*data!D39)+('linear with dummies'!$B$20*data!E39)+('linear with dummies'!$B$21*data!F39)+('linear with dummies'!$B$22*data!G39)+('linear with dummies'!$B$23*data!H39)+('linear with dummies'!$B$24*data!I39)+('linear with dummies'!$B$25*data!J39)+('linear with dummies'!$B$26*data!K39)+('linear with dummies'!$B$27*data!L39)+('linear with dummies'!$B$28*data!M39)+('linear with dummies'!$B$29*data!N39)</f>
        <v>656.28423732772717</v>
      </c>
      <c r="S39">
        <f>'log-linear with dummies'!$B$17+('log-linear with dummies'!$B$29*data!O39)+('log-linear with dummies'!$B$18*data!D39)+('log-linear with dummies'!$B$19*data!E39)+('log-linear with dummies'!$B$20*data!F39)+('log-linear with dummies'!$B$21*data!G39)+('log-linear with dummies'!$B$22*data!H39)+('log-linear with dummies'!$B$23*data!I39)+('log-linear with dummies'!$B$24*data!J39)+('log-linear with dummies'!$B$25*data!K39)+('log-linear with dummies'!$B$26*data!L39)+('log-linear with dummies'!$B$27*data!M39)+('log-linear with dummies'!$B$28*data!N39)</f>
        <v>704.18118368871842</v>
      </c>
      <c r="T39">
        <f t="shared" si="2"/>
        <v>16.854005114382517</v>
      </c>
      <c r="U39">
        <f t="shared" si="3"/>
        <v>65.988419475816158</v>
      </c>
      <c r="V39">
        <f t="shared" si="4"/>
        <v>27.715762672272831</v>
      </c>
      <c r="W39">
        <f t="shared" si="5"/>
        <v>20.18118368871842</v>
      </c>
    </row>
    <row r="40" spans="1:23" x14ac:dyDescent="0.2">
      <c r="A40">
        <v>690</v>
      </c>
      <c r="B40" s="1">
        <v>39714</v>
      </c>
      <c r="C40">
        <v>39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f t="shared" si="1"/>
        <v>3.6635616461296463</v>
      </c>
      <c r="P40">
        <f>'linear trend'!$B$17+('linear trend'!$B$18*data!C40)</f>
        <v>704.50310318612219</v>
      </c>
      <c r="Q40">
        <f>'log-linear trend'!$B$17+('log-linear trend'!$B$18*data!O40)</f>
        <v>753.06517910246293</v>
      </c>
      <c r="R40">
        <f>'linear with dummies'!$B$17+('linear with dummies'!$B$18*data!C40)+('linear with dummies'!$B$19*data!D40)+('linear with dummies'!$B$20*data!E40)+('linear with dummies'!$B$21*data!F40)+('linear with dummies'!$B$22*data!G40)+('linear with dummies'!$B$23*data!H40)+('linear with dummies'!$B$24*data!I40)+('linear with dummies'!$B$25*data!J40)+('linear with dummies'!$B$26*data!K40)+('linear with dummies'!$B$27*data!L40)+('linear with dummies'!$B$28*data!M40)+('linear with dummies'!$B$29*data!N40)</f>
        <v>660.33099743050695</v>
      </c>
      <c r="S40">
        <f>'log-linear with dummies'!$B$17+('log-linear with dummies'!$B$29*data!O40)+('log-linear with dummies'!$B$18*data!D40)+('log-linear with dummies'!$B$19*data!E40)+('log-linear with dummies'!$B$20*data!F40)+('log-linear with dummies'!$B$21*data!G40)+('log-linear with dummies'!$B$22*data!H40)+('log-linear with dummies'!$B$23*data!I40)+('log-linear with dummies'!$B$24*data!J40)+('log-linear with dummies'!$B$25*data!K40)+('log-linear with dummies'!$B$26*data!L40)+('log-linear with dummies'!$B$27*data!M40)+('log-linear with dummies'!$B$28*data!N40)</f>
        <v>707.63805057950935</v>
      </c>
      <c r="T40">
        <f t="shared" si="2"/>
        <v>14.503103186122189</v>
      </c>
      <c r="U40">
        <f t="shared" si="3"/>
        <v>63.065179102462935</v>
      </c>
      <c r="V40">
        <f t="shared" si="4"/>
        <v>29.669002569493045</v>
      </c>
      <c r="W40">
        <f t="shared" si="5"/>
        <v>17.638050579509354</v>
      </c>
    </row>
    <row r="41" spans="1:23" x14ac:dyDescent="0.2">
      <c r="A41">
        <v>684</v>
      </c>
      <c r="B41" s="1">
        <v>39721</v>
      </c>
      <c r="C41">
        <v>40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  <c r="O41">
        <f t="shared" si="1"/>
        <v>3.6888794541139363</v>
      </c>
      <c r="P41">
        <f>'linear trend'!$B$17+('linear trend'!$B$18*data!C41)</f>
        <v>708.15220125786175</v>
      </c>
      <c r="Q41">
        <f>'log-linear trend'!$B$17+('log-linear trend'!$B$18*data!O41)</f>
        <v>756.06403765055484</v>
      </c>
      <c r="R41">
        <f>'linear with dummies'!$B$17+('linear with dummies'!$B$18*data!C41)+('linear with dummies'!$B$19*data!D41)+('linear with dummies'!$B$20*data!E41)+('linear with dummies'!$B$21*data!F41)+('linear with dummies'!$B$22*data!G41)+('linear with dummies'!$B$23*data!H41)+('linear with dummies'!$B$24*data!I41)+('linear with dummies'!$B$25*data!J41)+('linear with dummies'!$B$26*data!K41)+('linear with dummies'!$B$27*data!L41)+('linear with dummies'!$B$28*data!M41)+('linear with dummies'!$B$29*data!N41)</f>
        <v>664.37775753328674</v>
      </c>
      <c r="S41">
        <f>'log-linear with dummies'!$B$17+('log-linear with dummies'!$B$29*data!O41)+('log-linear with dummies'!$B$18*data!D41)+('log-linear with dummies'!$B$19*data!E41)+('log-linear with dummies'!$B$20*data!F41)+('log-linear with dummies'!$B$21*data!G41)+('log-linear with dummies'!$B$22*data!H41)+('log-linear with dummies'!$B$23*data!I41)+('log-linear with dummies'!$B$24*data!J41)+('log-linear with dummies'!$B$25*data!K41)+('log-linear with dummies'!$B$26*data!L41)+('log-linear with dummies'!$B$27*data!M41)+('log-linear with dummies'!$B$28*data!N41)</f>
        <v>711.00739238160577</v>
      </c>
      <c r="T41">
        <f t="shared" si="2"/>
        <v>24.152201257861748</v>
      </c>
      <c r="U41">
        <f t="shared" si="3"/>
        <v>72.064037650554837</v>
      </c>
      <c r="V41">
        <f t="shared" si="4"/>
        <v>19.62224246671326</v>
      </c>
      <c r="W41">
        <f t="shared" si="5"/>
        <v>27.007392381605769</v>
      </c>
    </row>
    <row r="42" spans="1:23" x14ac:dyDescent="0.2">
      <c r="A42">
        <v>743</v>
      </c>
      <c r="B42" s="1">
        <v>39728</v>
      </c>
      <c r="C42">
        <v>41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O42">
        <f t="shared" si="1"/>
        <v>3.713572066704308</v>
      </c>
      <c r="P42">
        <f>'linear trend'!$B$17+('linear trend'!$B$18*data!C42)</f>
        <v>711.80129932960131</v>
      </c>
      <c r="Q42">
        <f>'log-linear trend'!$B$17+('log-linear trend'!$B$18*data!O42)</f>
        <v>758.98884268846746</v>
      </c>
      <c r="R42">
        <f>'linear with dummies'!$B$17+('linear with dummies'!$B$18*data!C42)+('linear with dummies'!$B$19*data!D42)+('linear with dummies'!$B$20*data!E42)+('linear with dummies'!$B$21*data!F42)+('linear with dummies'!$B$22*data!G42)+('linear with dummies'!$B$23*data!H42)+('linear with dummies'!$B$24*data!I42)+('linear with dummies'!$B$25*data!J42)+('linear with dummies'!$B$26*data!K42)+('linear with dummies'!$B$27*data!L42)+('linear with dummies'!$B$28*data!M42)+('linear with dummies'!$B$29*data!N42)</f>
        <v>666.33909717355766</v>
      </c>
      <c r="S42">
        <f>'log-linear with dummies'!$B$17+('log-linear with dummies'!$B$29*data!O42)+('log-linear with dummies'!$B$18*data!D42)+('log-linear with dummies'!$B$19*data!E42)+('log-linear with dummies'!$B$20*data!F42)+('log-linear with dummies'!$B$21*data!G42)+('log-linear with dummies'!$B$22*data!H42)+('log-linear with dummies'!$B$23*data!I42)+('log-linear with dummies'!$B$24*data!J42)+('log-linear with dummies'!$B$25*data!K42)+('log-linear with dummies'!$B$26*data!L42)+('log-linear with dummies'!$B$27*data!M42)+('log-linear with dummies'!$B$28*data!N42)</f>
        <v>719.69820741465878</v>
      </c>
      <c r="T42">
        <f t="shared" si="2"/>
        <v>31.198700670398694</v>
      </c>
      <c r="U42">
        <f t="shared" si="3"/>
        <v>15.988842688467457</v>
      </c>
      <c r="V42">
        <f t="shared" si="4"/>
        <v>76.660902826442339</v>
      </c>
      <c r="W42">
        <f t="shared" si="5"/>
        <v>23.301792585341218</v>
      </c>
    </row>
    <row r="43" spans="1:23" x14ac:dyDescent="0.2">
      <c r="A43">
        <v>719</v>
      </c>
      <c r="B43" s="1">
        <v>39735</v>
      </c>
      <c r="C43">
        <v>42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N43">
        <v>0</v>
      </c>
      <c r="O43">
        <f t="shared" si="1"/>
        <v>3.7376696182833684</v>
      </c>
      <c r="P43">
        <f>'linear trend'!$B$17+('linear trend'!$B$18*data!C43)</f>
        <v>715.45039740134087</v>
      </c>
      <c r="Q43">
        <f>'log-linear trend'!$B$17+('log-linear trend'!$B$18*data!O43)</f>
        <v>761.84316359120078</v>
      </c>
      <c r="R43">
        <f>'linear with dummies'!$B$17+('linear with dummies'!$B$18*data!C43)+('linear with dummies'!$B$19*data!D43)+('linear with dummies'!$B$20*data!E43)+('linear with dummies'!$B$21*data!F43)+('linear with dummies'!$B$22*data!G43)+('linear with dummies'!$B$23*data!H43)+('linear with dummies'!$B$24*data!I43)+('linear with dummies'!$B$25*data!J43)+('linear with dummies'!$B$26*data!K43)+('linear with dummies'!$B$27*data!L43)+('linear with dummies'!$B$28*data!M43)+('linear with dummies'!$B$29*data!N43)</f>
        <v>670.38585727633733</v>
      </c>
      <c r="S43">
        <f>'log-linear with dummies'!$B$17+('log-linear with dummies'!$B$29*data!O43)+('log-linear with dummies'!$B$18*data!D43)+('log-linear with dummies'!$B$19*data!E43)+('log-linear with dummies'!$B$20*data!F43)+('log-linear with dummies'!$B$21*data!G43)+('log-linear with dummies'!$B$22*data!H43)+('log-linear with dummies'!$B$23*data!I43)+('log-linear with dummies'!$B$24*data!J43)+('log-linear with dummies'!$B$25*data!K43)+('log-linear with dummies'!$B$26*data!L43)+('log-linear with dummies'!$B$27*data!M43)+('log-linear with dummies'!$B$28*data!N43)</f>
        <v>722.90515518493521</v>
      </c>
      <c r="T43">
        <f t="shared" si="2"/>
        <v>3.5496025986591349</v>
      </c>
      <c r="U43">
        <f t="shared" si="3"/>
        <v>42.843163591200778</v>
      </c>
      <c r="V43">
        <f t="shared" si="4"/>
        <v>48.614142723662667</v>
      </c>
      <c r="W43">
        <f t="shared" si="5"/>
        <v>3.9051551849352109</v>
      </c>
    </row>
    <row r="44" spans="1:23" x14ac:dyDescent="0.2">
      <c r="A44">
        <v>658</v>
      </c>
      <c r="B44" s="1">
        <v>39742</v>
      </c>
      <c r="C44">
        <v>43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f t="shared" si="1"/>
        <v>3.7612001156935624</v>
      </c>
      <c r="P44">
        <f>'linear trend'!$B$17+('linear trend'!$B$18*data!C44)</f>
        <v>719.09949547308042</v>
      </c>
      <c r="Q44">
        <f>'log-linear trend'!$B$17+('log-linear trend'!$B$18*data!O44)</f>
        <v>764.63031772963166</v>
      </c>
      <c r="R44">
        <f>'linear with dummies'!$B$17+('linear with dummies'!$B$18*data!C44)+('linear with dummies'!$B$19*data!D44)+('linear with dummies'!$B$20*data!E44)+('linear with dummies'!$B$21*data!F44)+('linear with dummies'!$B$22*data!G44)+('linear with dummies'!$B$23*data!H44)+('linear with dummies'!$B$24*data!I44)+('linear with dummies'!$B$25*data!J44)+('linear with dummies'!$B$26*data!K44)+('linear with dummies'!$B$27*data!L44)+('linear with dummies'!$B$28*data!M44)+('linear with dummies'!$B$29*data!N44)</f>
        <v>674.43261737911712</v>
      </c>
      <c r="S44">
        <f>'log-linear with dummies'!$B$17+('log-linear with dummies'!$B$29*data!O44)+('log-linear with dummies'!$B$18*data!D44)+('log-linear with dummies'!$B$19*data!E44)+('log-linear with dummies'!$B$20*data!F44)+('log-linear with dummies'!$B$21*data!G44)+('log-linear with dummies'!$B$22*data!H44)+('log-linear with dummies'!$B$23*data!I44)+('log-linear with dummies'!$B$24*data!J44)+('log-linear with dummies'!$B$25*data!K44)+('log-linear with dummies'!$B$26*data!L44)+('log-linear with dummies'!$B$27*data!M44)+('log-linear with dummies'!$B$28*data!N44)</f>
        <v>726.0366383132332</v>
      </c>
      <c r="T44">
        <f t="shared" si="2"/>
        <v>61.099495473080424</v>
      </c>
      <c r="U44">
        <f t="shared" si="3"/>
        <v>106.63031772963166</v>
      </c>
      <c r="V44">
        <f t="shared" si="4"/>
        <v>16.432617379117119</v>
      </c>
      <c r="W44">
        <f t="shared" si="5"/>
        <v>68.036638313233198</v>
      </c>
    </row>
    <row r="45" spans="1:23" x14ac:dyDescent="0.2">
      <c r="A45">
        <v>667</v>
      </c>
      <c r="B45" s="1">
        <v>39749</v>
      </c>
      <c r="C45">
        <v>44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f t="shared" si="1"/>
        <v>3.784189633918261</v>
      </c>
      <c r="P45">
        <f>'linear trend'!$B$17+('linear trend'!$B$18*data!C45)</f>
        <v>722.7485935448201</v>
      </c>
      <c r="Q45">
        <f>'log-linear trend'!$B$17+('log-linear trend'!$B$18*data!O45)</f>
        <v>767.35339364866184</v>
      </c>
      <c r="R45">
        <f>'linear with dummies'!$B$17+('linear with dummies'!$B$18*data!C45)+('linear with dummies'!$B$19*data!D45)+('linear with dummies'!$B$20*data!E45)+('linear with dummies'!$B$21*data!F45)+('linear with dummies'!$B$22*data!G45)+('linear with dummies'!$B$23*data!H45)+('linear with dummies'!$B$24*data!I45)+('linear with dummies'!$B$25*data!J45)+('linear with dummies'!$B$26*data!K45)+('linear with dummies'!$B$27*data!L45)+('linear with dummies'!$B$28*data!M45)+('linear with dummies'!$B$29*data!N45)</f>
        <v>678.47937748189679</v>
      </c>
      <c r="S45">
        <f>'log-linear with dummies'!$B$17+('log-linear with dummies'!$B$29*data!O45)+('log-linear with dummies'!$B$18*data!D45)+('log-linear with dummies'!$B$19*data!E45)+('log-linear with dummies'!$B$20*data!F45)+('log-linear with dummies'!$B$21*data!G45)+('log-linear with dummies'!$B$22*data!H45)+('log-linear with dummies'!$B$23*data!I45)+('log-linear with dummies'!$B$24*data!J45)+('log-linear with dummies'!$B$25*data!K45)+('log-linear with dummies'!$B$26*data!L45)+('log-linear with dummies'!$B$27*data!M45)+('log-linear with dummies'!$B$28*data!N45)</f>
        <v>729.09612690768813</v>
      </c>
      <c r="T45">
        <f t="shared" si="2"/>
        <v>55.748593544820096</v>
      </c>
      <c r="U45">
        <f t="shared" si="3"/>
        <v>100.35339364866184</v>
      </c>
      <c r="V45">
        <f t="shared" si="4"/>
        <v>11.47937748189679</v>
      </c>
      <c r="W45">
        <f t="shared" si="5"/>
        <v>62.096126907688131</v>
      </c>
    </row>
    <row r="46" spans="1:23" x14ac:dyDescent="0.2">
      <c r="A46">
        <v>670</v>
      </c>
      <c r="B46" s="1">
        <v>39756</v>
      </c>
      <c r="C46">
        <v>45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f t="shared" si="1"/>
        <v>3.8066624897703196</v>
      </c>
      <c r="P46">
        <f>'linear trend'!$B$17+('linear trend'!$B$18*data!C46)</f>
        <v>726.39769161655965</v>
      </c>
      <c r="Q46">
        <f>'log-linear trend'!$B$17+('log-linear trend'!$B$18*data!O46)</f>
        <v>770.01527164038202</v>
      </c>
      <c r="R46">
        <f>'linear with dummies'!$B$17+('linear with dummies'!$B$18*data!C46)+('linear with dummies'!$B$19*data!D46)+('linear with dummies'!$B$20*data!E46)+('linear with dummies'!$B$21*data!F46)+('linear with dummies'!$B$22*data!G46)+('linear with dummies'!$B$23*data!H46)+('linear with dummies'!$B$24*data!I46)+('linear with dummies'!$B$25*data!J46)+('linear with dummies'!$B$26*data!K46)+('linear with dummies'!$B$27*data!L46)+('linear with dummies'!$B$28*data!M46)+('linear with dummies'!$B$29*data!N46)</f>
        <v>621.33909717355766</v>
      </c>
      <c r="S46">
        <f>'log-linear with dummies'!$B$17+('log-linear with dummies'!$B$29*data!O46)+('log-linear with dummies'!$B$18*data!D46)+('log-linear with dummies'!$B$19*data!E46)+('log-linear with dummies'!$B$20*data!F46)+('log-linear with dummies'!$B$21*data!G46)+('log-linear with dummies'!$B$22*data!H46)+('log-linear with dummies'!$B$23*data!I46)+('log-linear with dummies'!$B$24*data!J46)+('log-linear with dummies'!$B$25*data!K46)+('log-linear with dummies'!$B$26*data!L46)+('log-linear with dummies'!$B$27*data!M46)+('log-linear with dummies'!$B$28*data!N46)</f>
        <v>678.33888192872087</v>
      </c>
      <c r="T46">
        <f t="shared" si="2"/>
        <v>56.397691616559655</v>
      </c>
      <c r="U46">
        <f t="shared" si="3"/>
        <v>100.01527164038202</v>
      </c>
      <c r="V46">
        <f t="shared" si="4"/>
        <v>48.660902826442339</v>
      </c>
      <c r="W46">
        <f t="shared" si="5"/>
        <v>8.3388819287208662</v>
      </c>
    </row>
    <row r="47" spans="1:23" x14ac:dyDescent="0.2">
      <c r="A47">
        <v>676</v>
      </c>
      <c r="B47" s="1">
        <v>39763</v>
      </c>
      <c r="C47">
        <v>46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f t="shared" si="1"/>
        <v>3.8286413964890951</v>
      </c>
      <c r="P47">
        <f>'linear trend'!$B$17+('linear trend'!$B$18*data!C47)</f>
        <v>730.04678968829921</v>
      </c>
      <c r="Q47">
        <f>'log-linear trend'!$B$17+('log-linear trend'!$B$18*data!O47)</f>
        <v>772.6186420558704</v>
      </c>
      <c r="R47">
        <f>'linear with dummies'!$B$17+('linear with dummies'!$B$18*data!C47)+('linear with dummies'!$B$19*data!D47)+('linear with dummies'!$B$20*data!E47)+('linear with dummies'!$B$21*data!F47)+('linear with dummies'!$B$22*data!G47)+('linear with dummies'!$B$23*data!H47)+('linear with dummies'!$B$24*data!I47)+('linear with dummies'!$B$25*data!J47)+('linear with dummies'!$B$26*data!K47)+('linear with dummies'!$B$27*data!L47)+('linear with dummies'!$B$28*data!M47)+('linear with dummies'!$B$29*data!N47)</f>
        <v>625.38585727633733</v>
      </c>
      <c r="S47">
        <f>'log-linear with dummies'!$B$17+('log-linear with dummies'!$B$29*data!O47)+('log-linear with dummies'!$B$18*data!D47)+('log-linear with dummies'!$B$19*data!E47)+('log-linear with dummies'!$B$20*data!F47)+('log-linear with dummies'!$B$21*data!G47)+('log-linear with dummies'!$B$22*data!H47)+('log-linear with dummies'!$B$23*data!I47)+('log-linear with dummies'!$B$24*data!J47)+('log-linear with dummies'!$B$25*data!K47)+('log-linear with dummies'!$B$26*data!L47)+('log-linear with dummies'!$B$27*data!M47)+('log-linear with dummies'!$B$28*data!N47)</f>
        <v>681.26387643132171</v>
      </c>
      <c r="T47">
        <f t="shared" si="2"/>
        <v>54.046789688299214</v>
      </c>
      <c r="U47">
        <f t="shared" si="3"/>
        <v>96.618642055870396</v>
      </c>
      <c r="V47">
        <f t="shared" si="4"/>
        <v>50.614142723662667</v>
      </c>
      <c r="W47">
        <f t="shared" si="5"/>
        <v>5.2638764313217052</v>
      </c>
    </row>
    <row r="48" spans="1:23" x14ac:dyDescent="0.2">
      <c r="A48">
        <v>710</v>
      </c>
      <c r="B48" s="1">
        <v>39770</v>
      </c>
      <c r="C48">
        <v>47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f t="shared" si="1"/>
        <v>3.8501476017100584</v>
      </c>
      <c r="P48">
        <f>'linear trend'!$B$17+('linear trend'!$B$18*data!C48)</f>
        <v>733.69588776003877</v>
      </c>
      <c r="Q48">
        <f>'log-linear trend'!$B$17+('log-linear trend'!$B$18*data!O48)</f>
        <v>775.16602164749702</v>
      </c>
      <c r="R48">
        <f>'linear with dummies'!$B$17+('linear with dummies'!$B$18*data!C48)+('linear with dummies'!$B$19*data!D48)+('linear with dummies'!$B$20*data!E48)+('linear with dummies'!$B$21*data!F48)+('linear with dummies'!$B$22*data!G48)+('linear with dummies'!$B$23*data!H48)+('linear with dummies'!$B$24*data!I48)+('linear with dummies'!$B$25*data!J48)+('linear with dummies'!$B$26*data!K48)+('linear with dummies'!$B$27*data!L48)+('linear with dummies'!$B$28*data!M48)+('linear with dummies'!$B$29*data!N48)</f>
        <v>629.43261737911712</v>
      </c>
      <c r="S48">
        <f>'log-linear with dummies'!$B$17+('log-linear with dummies'!$B$29*data!O48)+('log-linear with dummies'!$B$18*data!D48)+('log-linear with dummies'!$B$19*data!E48)+('log-linear with dummies'!$B$20*data!F48)+('log-linear with dummies'!$B$21*data!G48)+('log-linear with dummies'!$B$22*data!H48)+('log-linear with dummies'!$B$23*data!I48)+('log-linear with dummies'!$B$24*data!J48)+('log-linear with dummies'!$B$25*data!K48)+('log-linear with dummies'!$B$26*data!L48)+('log-linear with dummies'!$B$27*data!M48)+('log-linear with dummies'!$B$28*data!N48)</f>
        <v>684.1259629239762</v>
      </c>
      <c r="T48">
        <f t="shared" si="2"/>
        <v>23.695887760038772</v>
      </c>
      <c r="U48">
        <f t="shared" si="3"/>
        <v>65.166021647497018</v>
      </c>
      <c r="V48">
        <f t="shared" si="4"/>
        <v>80.567382620882881</v>
      </c>
      <c r="W48">
        <f t="shared" si="5"/>
        <v>25.874037076023797</v>
      </c>
    </row>
    <row r="49" spans="1:23" x14ac:dyDescent="0.2">
      <c r="A49">
        <v>655</v>
      </c>
      <c r="B49" s="1">
        <v>39777</v>
      </c>
      <c r="C49">
        <v>48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f t="shared" si="1"/>
        <v>3.8712010109078911</v>
      </c>
      <c r="P49">
        <f>'linear trend'!$B$17+('linear trend'!$B$18*data!C49)</f>
        <v>737.34498583177833</v>
      </c>
      <c r="Q49">
        <f>'log-linear trend'!$B$17+('log-linear trend'!$B$18*data!O49)</f>
        <v>777.65976819058528</v>
      </c>
      <c r="R49">
        <f>'linear with dummies'!$B$17+('linear with dummies'!$B$18*data!C49)+('linear with dummies'!$B$19*data!D49)+('linear with dummies'!$B$20*data!E49)+('linear with dummies'!$B$21*data!F49)+('linear with dummies'!$B$22*data!G49)+('linear with dummies'!$B$23*data!H49)+('linear with dummies'!$B$24*data!I49)+('linear with dummies'!$B$25*data!J49)+('linear with dummies'!$B$26*data!K49)+('linear with dummies'!$B$27*data!L49)+('linear with dummies'!$B$28*data!M49)+('linear with dummies'!$B$29*data!N49)</f>
        <v>633.47937748189679</v>
      </c>
      <c r="S49">
        <f>'log-linear with dummies'!$B$17+('log-linear with dummies'!$B$29*data!O49)+('log-linear with dummies'!$B$18*data!D49)+('log-linear with dummies'!$B$19*data!E49)+('log-linear with dummies'!$B$20*data!F49)+('log-linear with dummies'!$B$21*data!G49)+('log-linear with dummies'!$B$22*data!H49)+('log-linear with dummies'!$B$23*data!I49)+('log-linear with dummies'!$B$24*data!J49)+('log-linear with dummies'!$B$25*data!K49)+('log-linear with dummies'!$B$26*data!L49)+('log-linear with dummies'!$B$27*data!M49)+('log-linear with dummies'!$B$28*data!N49)</f>
        <v>686.92779046492751</v>
      </c>
      <c r="T49">
        <f t="shared" si="2"/>
        <v>82.344985831778331</v>
      </c>
      <c r="U49">
        <f t="shared" si="3"/>
        <v>122.65976819058528</v>
      </c>
      <c r="V49">
        <f t="shared" si="4"/>
        <v>21.52062251810321</v>
      </c>
      <c r="W49">
        <f t="shared" si="5"/>
        <v>31.927790464927511</v>
      </c>
    </row>
    <row r="50" spans="1:23" x14ac:dyDescent="0.2">
      <c r="A50">
        <v>665</v>
      </c>
      <c r="B50" s="1">
        <v>39784</v>
      </c>
      <c r="C50">
        <v>49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f t="shared" si="1"/>
        <v>3.8918202981106265</v>
      </c>
      <c r="P50">
        <f>'linear trend'!$B$17+('linear trend'!$B$18*data!C50)</f>
        <v>740.994083903518</v>
      </c>
      <c r="Q50">
        <f>'log-linear trend'!$B$17+('log-linear trend'!$B$18*data!O50)</f>
        <v>780.10209359734449</v>
      </c>
      <c r="R50">
        <f>'linear with dummies'!$B$17+('linear with dummies'!$B$18*data!C50)+('linear with dummies'!$B$19*data!D50)+('linear with dummies'!$B$20*data!E50)+('linear with dummies'!$B$21*data!F50)+('linear with dummies'!$B$22*data!G50)+('linear with dummies'!$B$23*data!H50)+('linear with dummies'!$B$24*data!I50)+('linear with dummies'!$B$25*data!J50)+('linear with dummies'!$B$26*data!K50)+('linear with dummies'!$B$27*data!L50)+('linear with dummies'!$B$28*data!M50)+('linear with dummies'!$B$29*data!N50)</f>
        <v>613.89071712216776</v>
      </c>
      <c r="S50">
        <f>'log-linear with dummies'!$B$17+('log-linear with dummies'!$B$29*data!O50)+('log-linear with dummies'!$B$18*data!D50)+('log-linear with dummies'!$B$19*data!E50)+('log-linear with dummies'!$B$20*data!F50)+('log-linear with dummies'!$B$21*data!G50)+('log-linear with dummies'!$B$22*data!H50)+('log-linear with dummies'!$B$23*data!I50)+('log-linear with dummies'!$B$24*data!J50)+('log-linear with dummies'!$B$25*data!K50)+('log-linear with dummies'!$B$26*data!L50)+('log-linear with dummies'!$B$27*data!M50)+('log-linear with dummies'!$B$28*data!N50)</f>
        <v>675.13603263419634</v>
      </c>
      <c r="T50">
        <f t="shared" si="2"/>
        <v>75.994083903518003</v>
      </c>
      <c r="U50">
        <f t="shared" si="3"/>
        <v>115.10209359734449</v>
      </c>
      <c r="V50">
        <f t="shared" si="4"/>
        <v>51.109282877832243</v>
      </c>
      <c r="W50">
        <f t="shared" si="5"/>
        <v>10.13603263419634</v>
      </c>
    </row>
    <row r="51" spans="1:23" x14ac:dyDescent="0.2">
      <c r="A51">
        <v>666</v>
      </c>
      <c r="B51" s="1">
        <v>39791</v>
      </c>
      <c r="C51">
        <v>50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f t="shared" si="1"/>
        <v>3.912023005428146</v>
      </c>
      <c r="P51">
        <f>'linear trend'!$B$17+('linear trend'!$B$18*data!C51)</f>
        <v>744.64318197525756</v>
      </c>
      <c r="Q51">
        <f>'log-linear trend'!$B$17+('log-linear trend'!$B$18*data!O51)</f>
        <v>782.4950757058798</v>
      </c>
      <c r="R51">
        <f>'linear with dummies'!$B$17+('linear with dummies'!$B$18*data!C51)+('linear with dummies'!$B$19*data!D51)+('linear with dummies'!$B$20*data!E51)+('linear with dummies'!$B$21*data!F51)+('linear with dummies'!$B$22*data!G51)+('linear with dummies'!$B$23*data!H51)+('linear with dummies'!$B$24*data!I51)+('linear with dummies'!$B$25*data!J51)+('linear with dummies'!$B$26*data!K51)+('linear with dummies'!$B$27*data!L51)+('linear with dummies'!$B$28*data!M51)+('linear with dummies'!$B$29*data!N51)</f>
        <v>617.93747722494743</v>
      </c>
      <c r="S51">
        <f>'log-linear with dummies'!$B$17+('log-linear with dummies'!$B$29*data!O51)+('log-linear with dummies'!$B$18*data!D51)+('log-linear with dummies'!$B$19*data!E51)+('log-linear with dummies'!$B$20*data!F51)+('log-linear with dummies'!$B$21*data!G51)+('log-linear with dummies'!$B$22*data!H51)+('log-linear with dummies'!$B$23*data!I51)+('log-linear with dummies'!$B$24*data!J51)+('log-linear with dummies'!$B$25*data!K51)+('log-linear with dummies'!$B$26*data!L51)+('log-linear with dummies'!$B$27*data!M51)+('log-linear with dummies'!$B$28*data!N51)</f>
        <v>677.82464715890865</v>
      </c>
      <c r="T51">
        <f t="shared" si="2"/>
        <v>78.643181975257562</v>
      </c>
      <c r="U51">
        <f t="shared" si="3"/>
        <v>116.4950757058798</v>
      </c>
      <c r="V51">
        <f t="shared" si="4"/>
        <v>48.062522775052571</v>
      </c>
      <c r="W51">
        <f t="shared" si="5"/>
        <v>11.824647158908647</v>
      </c>
    </row>
    <row r="52" spans="1:23" x14ac:dyDescent="0.2">
      <c r="A52">
        <v>624</v>
      </c>
      <c r="B52" s="1">
        <v>39798</v>
      </c>
      <c r="C52">
        <v>51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f t="shared" si="1"/>
        <v>3.9318256327243257</v>
      </c>
      <c r="P52">
        <f>'linear trend'!$B$17+('linear trend'!$B$18*data!C52)</f>
        <v>748.29228004699712</v>
      </c>
      <c r="Q52">
        <f>'log-linear trend'!$B$17+('log-linear trend'!$B$18*data!O52)</f>
        <v>784.84066890173131</v>
      </c>
      <c r="R52">
        <f>'linear with dummies'!$B$17+('linear with dummies'!$B$18*data!C52)+('linear with dummies'!$B$19*data!D52)+('linear with dummies'!$B$20*data!E52)+('linear with dummies'!$B$21*data!F52)+('linear with dummies'!$B$22*data!G52)+('linear with dummies'!$B$23*data!H52)+('linear with dummies'!$B$24*data!I52)+('linear with dummies'!$B$25*data!J52)+('linear with dummies'!$B$26*data!K52)+('linear with dummies'!$B$27*data!L52)+('linear with dummies'!$B$28*data!M52)+('linear with dummies'!$B$29*data!N52)</f>
        <v>621.98423732772721</v>
      </c>
      <c r="S52">
        <f>'log-linear with dummies'!$B$17+('log-linear with dummies'!$B$29*data!O52)+('log-linear with dummies'!$B$18*data!D52)+('log-linear with dummies'!$B$19*data!E52)+('log-linear with dummies'!$B$20*data!F52)+('log-linear with dummies'!$B$21*data!G52)+('log-linear with dummies'!$B$22*data!H52)+('log-linear with dummies'!$B$23*data!I52)+('log-linear with dummies'!$B$24*data!J52)+('log-linear with dummies'!$B$25*data!K52)+('log-linear with dummies'!$B$26*data!L52)+('log-linear with dummies'!$B$27*data!M52)+('log-linear with dummies'!$B$28*data!N52)</f>
        <v>680.46001827720443</v>
      </c>
      <c r="T52">
        <f t="shared" si="2"/>
        <v>124.29228004699712</v>
      </c>
      <c r="U52">
        <f t="shared" si="3"/>
        <v>160.84066890173131</v>
      </c>
      <c r="V52">
        <f t="shared" si="4"/>
        <v>2.0157626722727855</v>
      </c>
      <c r="W52">
        <f t="shared" si="5"/>
        <v>56.460018277204426</v>
      </c>
    </row>
    <row r="53" spans="1:23" x14ac:dyDescent="0.2">
      <c r="A53">
        <v>687</v>
      </c>
      <c r="B53" s="1">
        <v>39805</v>
      </c>
      <c r="C53">
        <v>52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f t="shared" si="1"/>
        <v>3.9512437185814275</v>
      </c>
      <c r="P53">
        <f>'linear trend'!$B$17+('linear trend'!$B$18*data!C53)</f>
        <v>751.94137811873679</v>
      </c>
      <c r="Q53">
        <f>'log-linear trend'!$B$17+('log-linear trend'!$B$18*data!O53)</f>
        <v>787.14071370799115</v>
      </c>
      <c r="R53">
        <f>'linear with dummies'!$B$17+('linear with dummies'!$B$18*data!C53)+('linear with dummies'!$B$19*data!D53)+('linear with dummies'!$B$20*data!E53)+('linear with dummies'!$B$21*data!F53)+('linear with dummies'!$B$22*data!G53)+('linear with dummies'!$B$23*data!H53)+('linear with dummies'!$B$24*data!I53)+('linear with dummies'!$B$25*data!J53)+('linear with dummies'!$B$26*data!K53)+('linear with dummies'!$B$27*data!L53)+('linear with dummies'!$B$28*data!M53)+('linear with dummies'!$B$29*data!N53)</f>
        <v>626.03099743050689</v>
      </c>
      <c r="S53">
        <f>'log-linear with dummies'!$B$17+('log-linear with dummies'!$B$29*data!O53)+('log-linear with dummies'!$B$18*data!D53)+('log-linear with dummies'!$B$19*data!E53)+('log-linear with dummies'!$B$20*data!F53)+('log-linear with dummies'!$B$21*data!G53)+('log-linear with dummies'!$B$22*data!H53)+('log-linear with dummies'!$B$23*data!I53)+('log-linear with dummies'!$B$24*data!J53)+('log-linear with dummies'!$B$25*data!K53)+('log-linear with dummies'!$B$26*data!L53)+('log-linear with dummies'!$B$27*data!M53)+('log-linear with dummies'!$B$28*data!N53)</f>
        <v>683.04421389301876</v>
      </c>
      <c r="T53">
        <f t="shared" si="2"/>
        <v>64.941378118736793</v>
      </c>
      <c r="U53">
        <f t="shared" si="3"/>
        <v>100.14071370799115</v>
      </c>
      <c r="V53">
        <f t="shared" si="4"/>
        <v>60.969002569493114</v>
      </c>
      <c r="W53">
        <f t="shared" si="5"/>
        <v>3.9557861069812361</v>
      </c>
    </row>
    <row r="54" spans="1:23" x14ac:dyDescent="0.2">
      <c r="A54">
        <v>659</v>
      </c>
      <c r="B54" s="1">
        <v>39812</v>
      </c>
      <c r="C54">
        <v>53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f t="shared" si="1"/>
        <v>3.970291913552122</v>
      </c>
      <c r="P54">
        <f>'linear trend'!$B$17+('linear trend'!$B$18*data!C54)</f>
        <v>755.59047619047624</v>
      </c>
      <c r="Q54">
        <f>'log-linear trend'!$B$17+('log-linear trend'!$B$18*data!O54)</f>
        <v>789.39694546190253</v>
      </c>
      <c r="R54">
        <f>'linear with dummies'!$B$17+('linear with dummies'!$B$18*data!C54)+('linear with dummies'!$B$19*data!D54)+('linear with dummies'!$B$20*data!E54)+('linear with dummies'!$B$21*data!F54)+('linear with dummies'!$B$22*data!G54)+('linear with dummies'!$B$23*data!H54)+('linear with dummies'!$B$24*data!I54)+('linear with dummies'!$B$25*data!J54)+('linear with dummies'!$B$26*data!K54)+('linear with dummies'!$B$27*data!L54)+('linear with dummies'!$B$28*data!M54)+('linear with dummies'!$B$29*data!N54)</f>
        <v>630.07775753328667</v>
      </c>
      <c r="S54">
        <f>'log-linear with dummies'!$B$17+('log-linear with dummies'!$B$29*data!O54)+('log-linear with dummies'!$B$18*data!D54)+('log-linear with dummies'!$B$19*data!E54)+('log-linear with dummies'!$B$20*data!F54)+('log-linear with dummies'!$B$21*data!G54)+('log-linear with dummies'!$B$22*data!H54)+('log-linear with dummies'!$B$23*data!I54)+('log-linear with dummies'!$B$24*data!J54)+('log-linear with dummies'!$B$25*data!K54)+('log-linear with dummies'!$B$26*data!L54)+('log-linear with dummies'!$B$27*data!M54)+('log-linear with dummies'!$B$28*data!N54)</f>
        <v>685.5791837296282</v>
      </c>
      <c r="T54">
        <f t="shared" si="2"/>
        <v>96.590476190476238</v>
      </c>
      <c r="U54">
        <f t="shared" si="3"/>
        <v>130.39694546190253</v>
      </c>
      <c r="V54">
        <f t="shared" si="4"/>
        <v>28.922242466713328</v>
      </c>
      <c r="W54">
        <f t="shared" si="5"/>
        <v>26.579183729628198</v>
      </c>
    </row>
    <row r="55" spans="1:23" x14ac:dyDescent="0.2">
      <c r="A55">
        <v>759</v>
      </c>
      <c r="B55" s="1">
        <v>39819</v>
      </c>
      <c r="C55">
        <v>54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f t="shared" si="1"/>
        <v>3.9889840465642745</v>
      </c>
      <c r="P55">
        <f>'linear trend'!$B$17+('linear trend'!$B$18*data!C55)</f>
        <v>759.23957426221591</v>
      </c>
      <c r="Q55">
        <f>'log-linear trend'!$B$17+('log-linear trend'!$B$18*data!O55)</f>
        <v>791.61100218041247</v>
      </c>
      <c r="R55">
        <f>'linear with dummies'!$B$17+('linear with dummies'!$B$18*data!C55)+('linear with dummies'!$B$19*data!D55)+('linear with dummies'!$B$20*data!E55)+('linear with dummies'!$B$21*data!F55)+('linear with dummies'!$B$22*data!G55)+('linear with dummies'!$B$23*data!H55)+('linear with dummies'!$B$24*data!I55)+('linear with dummies'!$B$25*data!J55)+('linear with dummies'!$B$26*data!K55)+('linear with dummies'!$B$27*data!L55)+('linear with dummies'!$B$28*data!M55)+('linear with dummies'!$B$29*data!N55)</f>
        <v>747.51591839912771</v>
      </c>
      <c r="S55">
        <f>'log-linear with dummies'!$B$17+('log-linear with dummies'!$B$29*data!O55)+('log-linear with dummies'!$B$18*data!D55)+('log-linear with dummies'!$B$19*data!E55)+('log-linear with dummies'!$B$20*data!F55)+('log-linear with dummies'!$B$21*data!G55)+('log-linear with dummies'!$B$22*data!H55)+('log-linear with dummies'!$B$23*data!I55)+('log-linear with dummies'!$B$24*data!J55)+('log-linear with dummies'!$B$25*data!K55)+('log-linear with dummies'!$B$26*data!L55)+('log-linear with dummies'!$B$27*data!M55)+('log-linear with dummies'!$B$28*data!N55)</f>
        <v>858.07800985506992</v>
      </c>
      <c r="T55">
        <f t="shared" si="2"/>
        <v>0.23957426221591049</v>
      </c>
      <c r="U55">
        <f t="shared" si="3"/>
        <v>32.61100218041247</v>
      </c>
      <c r="V55">
        <f t="shared" si="4"/>
        <v>11.484081600872287</v>
      </c>
      <c r="W55">
        <f t="shared" si="5"/>
        <v>99.078009855069922</v>
      </c>
    </row>
    <row r="56" spans="1:23" x14ac:dyDescent="0.2">
      <c r="A56">
        <v>768</v>
      </c>
      <c r="B56" s="1">
        <v>39826</v>
      </c>
      <c r="C56">
        <v>55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f t="shared" si="1"/>
        <v>4.0073331852324712</v>
      </c>
      <c r="P56">
        <f>'linear trend'!$B$17+('linear trend'!$B$18*data!C56)</f>
        <v>762.88867233395547</v>
      </c>
      <c r="Q56">
        <f>'log-linear trend'!$B$17+('log-linear trend'!$B$18*data!O56)</f>
        <v>793.78443170398691</v>
      </c>
      <c r="R56">
        <f>'linear with dummies'!$B$17+('linear with dummies'!$B$18*data!C56)+('linear with dummies'!$B$19*data!D56)+('linear with dummies'!$B$20*data!E56)+('linear with dummies'!$B$21*data!F56)+('linear with dummies'!$B$22*data!G56)+('linear with dummies'!$B$23*data!H56)+('linear with dummies'!$B$24*data!I56)+('linear with dummies'!$B$25*data!J56)+('linear with dummies'!$B$26*data!K56)+('linear with dummies'!$B$27*data!L56)+('linear with dummies'!$B$28*data!M56)+('linear with dummies'!$B$29*data!N56)</f>
        <v>751.5626785019075</v>
      </c>
      <c r="S56">
        <f>'log-linear with dummies'!$B$17+('log-linear with dummies'!$B$29*data!O56)+('log-linear with dummies'!$B$18*data!D56)+('log-linear with dummies'!$B$19*data!E56)+('log-linear with dummies'!$B$20*data!F56)+('log-linear with dummies'!$B$21*data!G56)+('log-linear with dummies'!$B$22*data!H56)+('log-linear with dummies'!$B$23*data!I56)+('log-linear with dummies'!$B$24*data!J56)+('log-linear with dummies'!$B$25*data!K56)+('log-linear with dummies'!$B$26*data!L56)+('log-linear with dummies'!$B$27*data!M56)+('log-linear with dummies'!$B$28*data!N56)</f>
        <v>860.51994795593475</v>
      </c>
      <c r="T56">
        <f t="shared" si="2"/>
        <v>5.1113276660445308</v>
      </c>
      <c r="U56">
        <f t="shared" si="3"/>
        <v>25.784431703986911</v>
      </c>
      <c r="V56">
        <f t="shared" si="4"/>
        <v>16.437321498092501</v>
      </c>
      <c r="W56">
        <f t="shared" si="5"/>
        <v>92.519947955934754</v>
      </c>
    </row>
    <row r="57" spans="1:23" x14ac:dyDescent="0.2">
      <c r="A57">
        <v>767</v>
      </c>
      <c r="B57" s="1">
        <v>39833</v>
      </c>
      <c r="C57">
        <v>56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f t="shared" si="1"/>
        <v>4.0253516907351496</v>
      </c>
      <c r="P57">
        <f>'linear trend'!$B$17+('linear trend'!$B$18*data!C57)</f>
        <v>766.53777040569503</v>
      </c>
      <c r="Q57">
        <f>'log-linear trend'!$B$17+('log-linear trend'!$B$18*data!O57)</f>
        <v>795.91869819672888</v>
      </c>
      <c r="R57">
        <f>'linear with dummies'!$B$17+('linear with dummies'!$B$18*data!C57)+('linear with dummies'!$B$19*data!D57)+('linear with dummies'!$B$20*data!E57)+('linear with dummies'!$B$21*data!F57)+('linear with dummies'!$B$22*data!G57)+('linear with dummies'!$B$23*data!H57)+('linear with dummies'!$B$24*data!I57)+('linear with dummies'!$B$25*data!J57)+('linear with dummies'!$B$26*data!K57)+('linear with dummies'!$B$27*data!L57)+('linear with dummies'!$B$28*data!M57)+('linear with dummies'!$B$29*data!N57)</f>
        <v>755.60943860468717</v>
      </c>
      <c r="S57">
        <f>'log-linear with dummies'!$B$17+('log-linear with dummies'!$B$29*data!O57)+('log-linear with dummies'!$B$18*data!D57)+('log-linear with dummies'!$B$19*data!E57)+('log-linear with dummies'!$B$20*data!F57)+('log-linear with dummies'!$B$21*data!G57)+('log-linear with dummies'!$B$22*data!H57)+('log-linear with dummies'!$B$23*data!I57)+('log-linear with dummies'!$B$24*data!J57)+('log-linear with dummies'!$B$25*data!K57)+('log-linear with dummies'!$B$26*data!L57)+('log-linear with dummies'!$B$27*data!M57)+('log-linear with dummies'!$B$28*data!N57)</f>
        <v>862.91788476938848</v>
      </c>
      <c r="T57">
        <f t="shared" si="2"/>
        <v>0.46222959430497212</v>
      </c>
      <c r="U57">
        <f t="shared" si="3"/>
        <v>28.918698196728883</v>
      </c>
      <c r="V57">
        <f t="shared" si="4"/>
        <v>11.39056139531283</v>
      </c>
      <c r="W57">
        <f t="shared" si="5"/>
        <v>95.917884769388479</v>
      </c>
    </row>
    <row r="58" spans="1:23" x14ac:dyDescent="0.2">
      <c r="A58">
        <v>815</v>
      </c>
      <c r="B58" s="1">
        <v>39840</v>
      </c>
      <c r="C58">
        <v>57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f t="shared" si="1"/>
        <v>4.0430512678345503</v>
      </c>
      <c r="P58">
        <f>'linear trend'!$B$17+('linear trend'!$B$18*data!C58)</f>
        <v>770.1868684774347</v>
      </c>
      <c r="Q58">
        <f>'log-linear trend'!$B$17+('log-linear trend'!$B$18*data!O58)</f>
        <v>798.01518807117156</v>
      </c>
      <c r="R58">
        <f>'linear with dummies'!$B$17+('linear with dummies'!$B$18*data!C58)+('linear with dummies'!$B$19*data!D58)+('linear with dummies'!$B$20*data!E58)+('linear with dummies'!$B$21*data!F58)+('linear with dummies'!$B$22*data!G58)+('linear with dummies'!$B$23*data!H58)+('linear with dummies'!$B$24*data!I58)+('linear with dummies'!$B$25*data!J58)+('linear with dummies'!$B$26*data!K58)+('linear with dummies'!$B$27*data!L58)+('linear with dummies'!$B$28*data!M58)+('linear with dummies'!$B$29*data!N58)</f>
        <v>759.65619870746696</v>
      </c>
      <c r="S58">
        <f>'log-linear with dummies'!$B$17+('log-linear with dummies'!$B$29*data!O58)+('log-linear with dummies'!$B$18*data!D58)+('log-linear with dummies'!$B$19*data!E58)+('log-linear with dummies'!$B$20*data!F58)+('log-linear with dummies'!$B$21*data!G58)+('log-linear with dummies'!$B$22*data!H58)+('log-linear with dummies'!$B$23*data!I58)+('log-linear with dummies'!$B$24*data!J58)+('log-linear with dummies'!$B$25*data!K58)+('log-linear with dummies'!$B$26*data!L58)+('log-linear with dummies'!$B$27*data!M58)+('log-linear with dummies'!$B$28*data!N58)</f>
        <v>865.27337798734186</v>
      </c>
      <c r="T58">
        <f t="shared" si="2"/>
        <v>44.8131315225653</v>
      </c>
      <c r="U58">
        <f t="shared" si="3"/>
        <v>16.984811928828435</v>
      </c>
      <c r="V58">
        <f t="shared" si="4"/>
        <v>55.343801292533044</v>
      </c>
      <c r="W58">
        <f t="shared" si="5"/>
        <v>50.27337798734186</v>
      </c>
    </row>
    <row r="59" spans="1:23" x14ac:dyDescent="0.2">
      <c r="A59">
        <v>781</v>
      </c>
      <c r="B59" s="1">
        <v>39847</v>
      </c>
      <c r="C59">
        <v>58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f t="shared" si="1"/>
        <v>4.0604430105464191</v>
      </c>
      <c r="P59">
        <f>'linear trend'!$B$17+('linear trend'!$B$18*data!C59)</f>
        <v>773.83596654917426</v>
      </c>
      <c r="Q59">
        <f>'log-linear trend'!$B$17+('log-linear trend'!$B$18*data!O59)</f>
        <v>800.07521539778941</v>
      </c>
      <c r="R59">
        <f>'linear with dummies'!$B$17+('linear with dummies'!$B$18*data!C59)+('linear with dummies'!$B$19*data!D59)+('linear with dummies'!$B$20*data!E59)+('linear with dummies'!$B$21*data!F59)+('linear with dummies'!$B$22*data!G59)+('linear with dummies'!$B$23*data!H59)+('linear with dummies'!$B$24*data!I59)+('linear with dummies'!$B$25*data!J59)+('linear with dummies'!$B$26*data!K59)+('linear with dummies'!$B$27*data!L59)+('linear with dummies'!$B$28*data!M59)+('linear with dummies'!$B$29*data!N59)</f>
        <v>759.77062251810332</v>
      </c>
      <c r="S59">
        <f>'log-linear with dummies'!$B$17+('log-linear with dummies'!$B$29*data!O59)+('log-linear with dummies'!$B$18*data!D59)+('log-linear with dummies'!$B$19*data!E59)+('log-linear with dummies'!$B$20*data!F59)+('log-linear with dummies'!$B$21*data!G59)+('log-linear with dummies'!$B$22*data!H59)+('log-linear with dummies'!$B$23*data!I59)+('log-linear with dummies'!$B$24*data!J59)+('log-linear with dummies'!$B$25*data!K59)+('log-linear with dummies'!$B$26*data!L59)+('log-linear with dummies'!$B$27*data!M59)+('log-linear with dummies'!$B$28*data!N59)</f>
        <v>795.80308984377052</v>
      </c>
      <c r="T59">
        <f t="shared" si="2"/>
        <v>7.1640334508257411</v>
      </c>
      <c r="U59">
        <f t="shared" si="3"/>
        <v>19.075215397789407</v>
      </c>
      <c r="V59">
        <f t="shared" si="4"/>
        <v>21.229377481896677</v>
      </c>
      <c r="W59">
        <f t="shared" si="5"/>
        <v>14.803089843770522</v>
      </c>
    </row>
    <row r="60" spans="1:23" x14ac:dyDescent="0.2">
      <c r="A60">
        <v>719</v>
      </c>
      <c r="B60" s="1">
        <v>39854</v>
      </c>
      <c r="C60">
        <v>59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f t="shared" si="1"/>
        <v>4.0775374439057197</v>
      </c>
      <c r="P60">
        <f>'linear trend'!$B$17+('linear trend'!$B$18*data!C60)</f>
        <v>777.48506462091382</v>
      </c>
      <c r="Q60">
        <f>'log-linear trend'!$B$17+('log-linear trend'!$B$18*data!O60)</f>
        <v>802.10002685208815</v>
      </c>
      <c r="R60">
        <f>'linear with dummies'!$B$17+('linear with dummies'!$B$18*data!C60)+('linear with dummies'!$B$19*data!D60)+('linear with dummies'!$B$20*data!E60)+('linear with dummies'!$B$21*data!F60)+('linear with dummies'!$B$22*data!G60)+('linear with dummies'!$B$23*data!H60)+('linear with dummies'!$B$24*data!I60)+('linear with dummies'!$B$25*data!J60)+('linear with dummies'!$B$26*data!K60)+('linear with dummies'!$B$27*data!L60)+('linear with dummies'!$B$28*data!M60)+('linear with dummies'!$B$29*data!N60)</f>
        <v>763.817382620883</v>
      </c>
      <c r="S60">
        <f>'log-linear with dummies'!$B$17+('log-linear with dummies'!$B$29*data!O60)+('log-linear with dummies'!$B$18*data!D60)+('log-linear with dummies'!$B$19*data!E60)+('log-linear with dummies'!$B$20*data!F60)+('log-linear with dummies'!$B$21*data!G60)+('log-linear with dummies'!$B$22*data!H60)+('log-linear with dummies'!$B$23*data!I60)+('log-linear with dummies'!$B$24*data!J60)+('log-linear with dummies'!$B$25*data!K60)+('log-linear with dummies'!$B$26*data!L60)+('log-linear with dummies'!$B$27*data!M60)+('log-linear with dummies'!$B$28*data!N60)</f>
        <v>798.07804938751872</v>
      </c>
      <c r="T60">
        <f t="shared" si="2"/>
        <v>58.485064620913818</v>
      </c>
      <c r="U60">
        <f t="shared" si="3"/>
        <v>83.100026852088149</v>
      </c>
      <c r="V60">
        <f t="shared" si="4"/>
        <v>44.817382620882995</v>
      </c>
      <c r="W60">
        <f t="shared" si="5"/>
        <v>79.078049387518718</v>
      </c>
    </row>
    <row r="61" spans="1:23" x14ac:dyDescent="0.2">
      <c r="A61">
        <v>786</v>
      </c>
      <c r="B61" s="1">
        <v>39861</v>
      </c>
      <c r="C61">
        <v>60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f t="shared" si="1"/>
        <v>4.0943445622221004</v>
      </c>
      <c r="P61">
        <f>'linear trend'!$B$17+('linear trend'!$B$18*data!C61)</f>
        <v>781.13416269265338</v>
      </c>
      <c r="Q61">
        <f>'log-linear trend'!$B$17+('log-linear trend'!$B$18*data!O61)</f>
        <v>804.09080624591024</v>
      </c>
      <c r="R61">
        <f>'linear with dummies'!$B$17+('linear with dummies'!$B$18*data!C61)+('linear with dummies'!$B$19*data!D61)+('linear with dummies'!$B$20*data!E61)+('linear with dummies'!$B$21*data!F61)+('linear with dummies'!$B$22*data!G61)+('linear with dummies'!$B$23*data!H61)+('linear with dummies'!$B$24*data!I61)+('linear with dummies'!$B$25*data!J61)+('linear with dummies'!$B$26*data!K61)+('linear with dummies'!$B$27*data!L61)+('linear with dummies'!$B$28*data!M61)+('linear with dummies'!$B$29*data!N61)</f>
        <v>767.86414272366278</v>
      </c>
      <c r="S61">
        <f>'log-linear with dummies'!$B$17+('log-linear with dummies'!$B$29*data!O61)+('log-linear with dummies'!$B$18*data!D61)+('log-linear with dummies'!$B$19*data!E61)+('log-linear with dummies'!$B$20*data!F61)+('log-linear with dummies'!$B$21*data!G61)+('log-linear with dummies'!$B$22*data!H61)+('log-linear with dummies'!$B$23*data!I61)+('log-linear with dummies'!$B$24*data!J61)+('log-linear with dummies'!$B$25*data!K61)+('log-linear with dummies'!$B$26*data!L61)+('log-linear with dummies'!$B$27*data!M61)+('log-linear with dummies'!$B$28*data!N61)</f>
        <v>800.31477250159332</v>
      </c>
      <c r="T61">
        <f t="shared" si="2"/>
        <v>4.8658373073466237</v>
      </c>
      <c r="U61">
        <f t="shared" si="3"/>
        <v>18.090806245910244</v>
      </c>
      <c r="V61">
        <f t="shared" si="4"/>
        <v>18.135857276337219</v>
      </c>
      <c r="W61">
        <f t="shared" si="5"/>
        <v>14.314772501593325</v>
      </c>
    </row>
    <row r="62" spans="1:23" x14ac:dyDescent="0.2">
      <c r="A62">
        <v>812</v>
      </c>
      <c r="B62" s="1">
        <v>39868</v>
      </c>
      <c r="C62">
        <v>61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f t="shared" si="1"/>
        <v>4.1108738641733114</v>
      </c>
      <c r="P62">
        <f>'linear trend'!$B$17+('linear trend'!$B$18*data!C62)</f>
        <v>784.78326076439294</v>
      </c>
      <c r="Q62">
        <f>'log-linear trend'!$B$17+('log-linear trend'!$B$18*data!O62)</f>
        <v>806.04867868420092</v>
      </c>
      <c r="R62">
        <f>'linear with dummies'!$B$17+('linear with dummies'!$B$18*data!C62)+('linear with dummies'!$B$19*data!D62)+('linear with dummies'!$B$20*data!E62)+('linear with dummies'!$B$21*data!F62)+('linear with dummies'!$B$22*data!G62)+('linear with dummies'!$B$23*data!H62)+('linear with dummies'!$B$24*data!I62)+('linear with dummies'!$B$25*data!J62)+('linear with dummies'!$B$26*data!K62)+('linear with dummies'!$B$27*data!L62)+('linear with dummies'!$B$28*data!M62)+('linear with dummies'!$B$29*data!N62)</f>
        <v>771.91090282644257</v>
      </c>
      <c r="S62">
        <f>'log-linear with dummies'!$B$17+('log-linear with dummies'!$B$29*data!O62)+('log-linear with dummies'!$B$18*data!D62)+('log-linear with dummies'!$B$19*data!E62)+('log-linear with dummies'!$B$20*data!F62)+('log-linear with dummies'!$B$21*data!G62)+('log-linear with dummies'!$B$22*data!H62)+('log-linear with dummies'!$B$23*data!I62)+('log-linear with dummies'!$B$24*data!J62)+('log-linear with dummies'!$B$25*data!K62)+('log-linear with dummies'!$B$26*data!L62)+('log-linear with dummies'!$B$27*data!M62)+('log-linear with dummies'!$B$28*data!N62)</f>
        <v>802.5145232880061</v>
      </c>
      <c r="T62">
        <f t="shared" si="2"/>
        <v>27.216739235607065</v>
      </c>
      <c r="U62">
        <f t="shared" si="3"/>
        <v>5.9513213157990776</v>
      </c>
      <c r="V62">
        <f t="shared" si="4"/>
        <v>40.089097173557434</v>
      </c>
      <c r="W62">
        <f t="shared" si="5"/>
        <v>9.485476711993897</v>
      </c>
    </row>
    <row r="63" spans="1:23" x14ac:dyDescent="0.2">
      <c r="A63">
        <v>780</v>
      </c>
      <c r="B63" s="1">
        <v>39875</v>
      </c>
      <c r="C63">
        <v>62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f t="shared" si="1"/>
        <v>4.1271343850450917</v>
      </c>
      <c r="P63">
        <f>'linear trend'!$B$17+('linear trend'!$B$18*data!C63)</f>
        <v>788.43235883613261</v>
      </c>
      <c r="Q63">
        <f>'log-linear trend'!$B$17+('log-linear trend'!$B$18*data!O63)</f>
        <v>807.97471438377738</v>
      </c>
      <c r="R63">
        <f>'linear with dummies'!$B$17+('linear with dummies'!$B$18*data!C63)+('linear with dummies'!$B$19*data!D63)+('linear with dummies'!$B$20*data!E63)+('linear with dummies'!$B$21*data!F63)+('linear with dummies'!$B$22*data!G63)+('linear with dummies'!$B$23*data!H63)+('linear with dummies'!$B$24*data!I63)+('linear with dummies'!$B$25*data!J63)+('linear with dummies'!$B$26*data!K63)+('linear with dummies'!$B$27*data!L63)+('linear with dummies'!$B$28*data!M63)+('linear with dummies'!$B$29*data!N63)</f>
        <v>761.99754885930088</v>
      </c>
      <c r="S63">
        <f>'log-linear with dummies'!$B$17+('log-linear with dummies'!$B$29*data!O63)+('log-linear with dummies'!$B$18*data!D63)+('log-linear with dummies'!$B$19*data!E63)+('log-linear with dummies'!$B$20*data!F63)+('log-linear with dummies'!$B$21*data!G63)+('log-linear with dummies'!$B$22*data!H63)+('log-linear with dummies'!$B$23*data!I63)+('log-linear with dummies'!$B$24*data!J63)+('log-linear with dummies'!$B$25*data!K63)+('log-linear with dummies'!$B$26*data!L63)+('log-linear with dummies'!$B$27*data!M63)+('log-linear with dummies'!$B$28*data!N63)</f>
        <v>773.27009314471968</v>
      </c>
      <c r="T63">
        <f t="shared" si="2"/>
        <v>8.4323588361326074</v>
      </c>
      <c r="U63">
        <f t="shared" si="3"/>
        <v>27.974714383777382</v>
      </c>
      <c r="V63">
        <f t="shared" si="4"/>
        <v>18.002451140699122</v>
      </c>
      <c r="W63">
        <f t="shared" si="5"/>
        <v>6.7299068552803192</v>
      </c>
    </row>
    <row r="64" spans="1:23" x14ac:dyDescent="0.2">
      <c r="A64">
        <v>738</v>
      </c>
      <c r="B64" s="1">
        <v>39882</v>
      </c>
      <c r="C64">
        <v>63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f t="shared" si="1"/>
        <v>4.1431347263915326</v>
      </c>
      <c r="P64">
        <f>'linear trend'!$B$17+('linear trend'!$B$18*data!C64)</f>
        <v>792.08145690787217</v>
      </c>
      <c r="Q64">
        <f>'log-linear trend'!$B$17+('log-linear trend'!$B$18*data!O64)</f>
        <v>809.86993218655607</v>
      </c>
      <c r="R64">
        <f>'linear with dummies'!$B$17+('linear with dummies'!$B$18*data!C64)+('linear with dummies'!$B$19*data!D64)+('linear with dummies'!$B$20*data!E64)+('linear with dummies'!$B$21*data!F64)+('linear with dummies'!$B$22*data!G64)+('linear with dummies'!$B$23*data!H64)+('linear with dummies'!$B$24*data!I64)+('linear with dummies'!$B$25*data!J64)+('linear with dummies'!$B$26*data!K64)+('linear with dummies'!$B$27*data!L64)+('linear with dummies'!$B$28*data!M64)+('linear with dummies'!$B$29*data!N64)</f>
        <v>766.04430896208055</v>
      </c>
      <c r="S64">
        <f>'log-linear with dummies'!$B$17+('log-linear with dummies'!$B$29*data!O64)+('log-linear with dummies'!$B$18*data!D64)+('log-linear with dummies'!$B$19*data!E64)+('log-linear with dummies'!$B$20*data!F64)+('log-linear with dummies'!$B$21*data!G64)+('log-linear with dummies'!$B$22*data!H64)+('log-linear with dummies'!$B$23*data!I64)+('log-linear with dummies'!$B$24*data!J64)+('log-linear with dummies'!$B$25*data!K64)+('log-linear with dummies'!$B$26*data!L64)+('log-linear with dummies'!$B$27*data!M64)+('log-linear with dummies'!$B$28*data!N64)</f>
        <v>775.39944885275838</v>
      </c>
      <c r="T64">
        <f t="shared" si="2"/>
        <v>54.081456907872166</v>
      </c>
      <c r="U64">
        <f t="shared" si="3"/>
        <v>71.869932186556071</v>
      </c>
      <c r="V64">
        <f t="shared" si="4"/>
        <v>28.044308962080549</v>
      </c>
      <c r="W64">
        <f t="shared" si="5"/>
        <v>37.399448852758383</v>
      </c>
    </row>
    <row r="65" spans="1:23" x14ac:dyDescent="0.2">
      <c r="A65">
        <v>752</v>
      </c>
      <c r="B65" s="1">
        <v>39889</v>
      </c>
      <c r="C65">
        <v>64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f t="shared" si="1"/>
        <v>4.1588830833596715</v>
      </c>
      <c r="P65">
        <f>'linear trend'!$B$17+('linear trend'!$B$18*data!C65)</f>
        <v>795.73055497961172</v>
      </c>
      <c r="Q65">
        <f>'log-linear trend'!$B$17+('log-linear trend'!$B$18*data!O65)</f>
        <v>811.73530279611327</v>
      </c>
      <c r="R65">
        <f>'linear with dummies'!$B$17+('linear with dummies'!$B$18*data!C65)+('linear with dummies'!$B$19*data!D65)+('linear with dummies'!$B$20*data!E65)+('linear with dummies'!$B$21*data!F65)+('linear with dummies'!$B$22*data!G65)+('linear with dummies'!$B$23*data!H65)+('linear with dummies'!$B$24*data!I65)+('linear with dummies'!$B$25*data!J65)+('linear with dummies'!$B$26*data!K65)+('linear with dummies'!$B$27*data!L65)+('linear with dummies'!$B$28*data!M65)+('linear with dummies'!$B$29*data!N65)</f>
        <v>770.09106906486033</v>
      </c>
      <c r="S65">
        <f>'log-linear with dummies'!$B$17+('log-linear with dummies'!$B$29*data!O65)+('log-linear with dummies'!$B$18*data!D65)+('log-linear with dummies'!$B$19*data!E65)+('log-linear with dummies'!$B$20*data!F65)+('log-linear with dummies'!$B$21*data!G65)+('log-linear with dummies'!$B$22*data!H65)+('log-linear with dummies'!$B$23*data!I65)+('log-linear with dummies'!$B$24*data!J65)+('log-linear with dummies'!$B$25*data!K65)+('log-linear with dummies'!$B$26*data!L65)+('log-linear with dummies'!$B$27*data!M65)+('log-linear with dummies'!$B$28*data!N65)</f>
        <v>777.49527000283638</v>
      </c>
      <c r="T65">
        <f t="shared" si="2"/>
        <v>43.730554979611725</v>
      </c>
      <c r="U65">
        <f t="shared" si="3"/>
        <v>59.735302796113274</v>
      </c>
      <c r="V65">
        <f t="shared" si="4"/>
        <v>18.091069064860335</v>
      </c>
      <c r="W65">
        <f t="shared" si="5"/>
        <v>25.495270002836378</v>
      </c>
    </row>
    <row r="66" spans="1:23" x14ac:dyDescent="0.2">
      <c r="A66">
        <v>804</v>
      </c>
      <c r="B66" s="1">
        <v>39896</v>
      </c>
      <c r="C66">
        <v>65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f t="shared" si="1"/>
        <v>4.1743872698956368</v>
      </c>
      <c r="P66">
        <f>'linear trend'!$B$17+('linear trend'!$B$18*data!C66)</f>
        <v>799.37965305135128</v>
      </c>
      <c r="Q66">
        <f>'log-linear trend'!$B$17+('log-linear trend'!$B$18*data!O66)</f>
        <v>813.57175176331612</v>
      </c>
      <c r="R66">
        <f>'linear with dummies'!$B$17+('linear with dummies'!$B$18*data!C66)+('linear with dummies'!$B$19*data!D66)+('linear with dummies'!$B$20*data!E66)+('linear with dummies'!$B$21*data!F66)+('linear with dummies'!$B$22*data!G66)+('linear with dummies'!$B$23*data!H66)+('linear with dummies'!$B$24*data!I66)+('linear with dummies'!$B$25*data!J66)+('linear with dummies'!$B$26*data!K66)+('linear with dummies'!$B$27*data!L66)+('linear with dummies'!$B$28*data!M66)+('linear with dummies'!$B$29*data!N66)</f>
        <v>774.13782916764012</v>
      </c>
      <c r="S66">
        <f>'log-linear with dummies'!$B$17+('log-linear with dummies'!$B$29*data!O66)+('log-linear with dummies'!$B$18*data!D66)+('log-linear with dummies'!$B$19*data!E66)+('log-linear with dummies'!$B$20*data!F66)+('log-linear with dummies'!$B$21*data!G66)+('log-linear with dummies'!$B$22*data!H66)+('log-linear with dummies'!$B$23*data!I66)+('log-linear with dummies'!$B$24*data!J66)+('log-linear with dummies'!$B$25*data!K66)+('log-linear with dummies'!$B$26*data!L66)+('log-linear with dummies'!$B$27*data!M66)+('log-linear with dummies'!$B$28*data!N66)</f>
        <v>779.55859648969272</v>
      </c>
      <c r="T66">
        <f t="shared" si="2"/>
        <v>4.6203469486487165</v>
      </c>
      <c r="U66">
        <f t="shared" si="3"/>
        <v>9.5717517633161151</v>
      </c>
      <c r="V66">
        <f t="shared" si="4"/>
        <v>29.86217083235988</v>
      </c>
      <c r="W66">
        <f t="shared" si="5"/>
        <v>24.441403510307282</v>
      </c>
    </row>
    <row r="67" spans="1:23" x14ac:dyDescent="0.2">
      <c r="A67">
        <v>783</v>
      </c>
      <c r="B67" s="1">
        <v>39903</v>
      </c>
      <c r="C67">
        <v>66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f t="shared" ref="O67:O130" si="6">LN(C67)</f>
        <v>4.1896547420264252</v>
      </c>
      <c r="P67">
        <f>'linear trend'!$B$17+('linear trend'!$B$18*data!C67)</f>
        <v>803.02875112309084</v>
      </c>
      <c r="Q67">
        <f>'log-linear trend'!$B$17+('log-linear trend'!$B$18*data!O67)</f>
        <v>815.38016224401713</v>
      </c>
      <c r="R67">
        <f>'linear with dummies'!$B$17+('linear with dummies'!$B$18*data!C67)+('linear with dummies'!$B$19*data!D67)+('linear with dummies'!$B$20*data!E67)+('linear with dummies'!$B$21*data!F67)+('linear with dummies'!$B$22*data!G67)+('linear with dummies'!$B$23*data!H67)+('linear with dummies'!$B$24*data!I67)+('linear with dummies'!$B$25*data!J67)+('linear with dummies'!$B$26*data!K67)+('linear with dummies'!$B$27*data!L67)+('linear with dummies'!$B$28*data!M67)+('linear with dummies'!$B$29*data!N67)</f>
        <v>778.18458927041979</v>
      </c>
      <c r="S67">
        <f>'log-linear with dummies'!$B$17+('log-linear with dummies'!$B$29*data!O67)+('log-linear with dummies'!$B$18*data!D67)+('log-linear with dummies'!$B$19*data!E67)+('log-linear with dummies'!$B$20*data!F67)+('log-linear with dummies'!$B$21*data!G67)+('log-linear with dummies'!$B$22*data!H67)+('log-linear with dummies'!$B$23*data!I67)+('log-linear with dummies'!$B$24*data!J67)+('log-linear with dummies'!$B$25*data!K67)+('log-linear with dummies'!$B$26*data!L67)+('log-linear with dummies'!$B$27*data!M67)+('log-linear with dummies'!$B$28*data!N67)</f>
        <v>781.5904205755113</v>
      </c>
      <c r="T67">
        <f t="shared" ref="T67:T130" si="7">ABS(P67-$A67)</f>
        <v>20.028751123090842</v>
      </c>
      <c r="U67">
        <f t="shared" ref="U67:U130" si="8">ABS(Q67-$A67)</f>
        <v>32.380162244017129</v>
      </c>
      <c r="V67">
        <f t="shared" ref="V67:V130" si="9">ABS(R67-$A67)</f>
        <v>4.8154107295802078</v>
      </c>
      <c r="W67">
        <f t="shared" ref="W67:W130" si="10">ABS(S67-$A67)</f>
        <v>1.4095794244886974</v>
      </c>
    </row>
    <row r="68" spans="1:23" x14ac:dyDescent="0.2">
      <c r="A68">
        <v>830</v>
      </c>
      <c r="B68" s="1">
        <v>39910</v>
      </c>
      <c r="C68">
        <v>67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f t="shared" si="6"/>
        <v>4.2046926193909657</v>
      </c>
      <c r="P68">
        <f>'linear trend'!$B$17+('linear trend'!$B$18*data!C68)</f>
        <v>806.67784919483051</v>
      </c>
      <c r="Q68">
        <f>'log-linear trend'!$B$17+('log-linear trend'!$B$18*data!O68)</f>
        <v>817.16137754937813</v>
      </c>
      <c r="R68">
        <f>'linear with dummies'!$B$17+('linear with dummies'!$B$18*data!C68)+('linear with dummies'!$B$19*data!D68)+('linear with dummies'!$B$20*data!E68)+('linear with dummies'!$B$21*data!F68)+('linear with dummies'!$B$22*data!G68)+('linear with dummies'!$B$23*data!H68)+('linear with dummies'!$B$24*data!I68)+('linear with dummies'!$B$25*data!J68)+('linear with dummies'!$B$26*data!K68)+('linear with dummies'!$B$27*data!L68)+('linear with dummies'!$B$28*data!M68)+('linear with dummies'!$B$29*data!N68)</f>
        <v>800.40480728801685</v>
      </c>
      <c r="S68">
        <f>'log-linear with dummies'!$B$17+('log-linear with dummies'!$B$29*data!O68)+('log-linear with dummies'!$B$18*data!D68)+('log-linear with dummies'!$B$19*data!E68)+('log-linear with dummies'!$B$20*data!F68)+('log-linear with dummies'!$B$21*data!G68)+('log-linear with dummies'!$B$22*data!H68)+('log-linear with dummies'!$B$23*data!I68)+('log-linear with dummies'!$B$24*data!J68)+('log-linear with dummies'!$B$25*data!K68)+('log-linear with dummies'!$B$26*data!L68)+('log-linear with dummies'!$B$27*data!M68)+('log-linear with dummies'!$B$28*data!N68)</f>
        <v>793.31519600995171</v>
      </c>
      <c r="T68">
        <f t="shared" si="7"/>
        <v>23.322150805169485</v>
      </c>
      <c r="U68">
        <f t="shared" si="8"/>
        <v>12.83862245062187</v>
      </c>
      <c r="V68">
        <f t="shared" si="9"/>
        <v>29.595192711983145</v>
      </c>
      <c r="W68">
        <f t="shared" si="10"/>
        <v>36.684803990048295</v>
      </c>
    </row>
    <row r="69" spans="1:23" x14ac:dyDescent="0.2">
      <c r="A69">
        <v>865</v>
      </c>
      <c r="B69" s="1">
        <v>39917</v>
      </c>
      <c r="C69">
        <v>68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f t="shared" si="6"/>
        <v>4.219507705176107</v>
      </c>
      <c r="P69">
        <f>'linear trend'!$B$17+('linear trend'!$B$18*data!C69)</f>
        <v>810.32694726657007</v>
      </c>
      <c r="Q69">
        <f>'log-linear trend'!$B$17+('log-linear trend'!$B$18*data!O69)</f>
        <v>818.91620350725941</v>
      </c>
      <c r="R69">
        <f>'linear with dummies'!$B$17+('linear with dummies'!$B$18*data!C69)+('linear with dummies'!$B$19*data!D69)+('linear with dummies'!$B$20*data!E69)+('linear with dummies'!$B$21*data!F69)+('linear with dummies'!$B$22*data!G69)+('linear with dummies'!$B$23*data!H69)+('linear with dummies'!$B$24*data!I69)+('linear with dummies'!$B$25*data!J69)+('linear with dummies'!$B$26*data!K69)+('linear with dummies'!$B$27*data!L69)+('linear with dummies'!$B$28*data!M69)+('linear with dummies'!$B$29*data!N69)</f>
        <v>804.45156739079664</v>
      </c>
      <c r="S69">
        <f>'log-linear with dummies'!$B$17+('log-linear with dummies'!$B$29*data!O69)+('log-linear with dummies'!$B$18*data!D69)+('log-linear with dummies'!$B$19*data!E69)+('log-linear with dummies'!$B$20*data!F69)+('log-linear with dummies'!$B$21*data!G69)+('log-linear with dummies'!$B$22*data!H69)+('log-linear with dummies'!$B$23*data!I69)+('log-linear with dummies'!$B$24*data!J69)+('log-linear with dummies'!$B$25*data!K69)+('log-linear with dummies'!$B$26*data!L69)+('log-linear with dummies'!$B$27*data!M69)+('log-linear with dummies'!$B$28*data!N69)</f>
        <v>795.28681566472187</v>
      </c>
      <c r="T69">
        <f t="shared" si="7"/>
        <v>54.673052733429927</v>
      </c>
      <c r="U69">
        <f t="shared" si="8"/>
        <v>46.083796492740589</v>
      </c>
      <c r="V69">
        <f t="shared" si="9"/>
        <v>60.54843260920336</v>
      </c>
      <c r="W69">
        <f t="shared" si="10"/>
        <v>69.713184335278129</v>
      </c>
    </row>
    <row r="70" spans="1:23" x14ac:dyDescent="0.2">
      <c r="A70">
        <v>802</v>
      </c>
      <c r="B70" s="1">
        <v>39924</v>
      </c>
      <c r="C70">
        <v>69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f t="shared" si="6"/>
        <v>4.2341065045972597</v>
      </c>
      <c r="P70">
        <f>'linear trend'!$B$17+('linear trend'!$B$18*data!C70)</f>
        <v>813.97604533830963</v>
      </c>
      <c r="Q70">
        <f>'log-linear trend'!$B$17+('log-linear trend'!$B$18*data!O70)</f>
        <v>820.6454106512258</v>
      </c>
      <c r="R70">
        <f>'linear with dummies'!$B$17+('linear with dummies'!$B$18*data!C70)+('linear with dummies'!$B$19*data!D70)+('linear with dummies'!$B$20*data!E70)+('linear with dummies'!$B$21*data!F70)+('linear with dummies'!$B$22*data!G70)+('linear with dummies'!$B$23*data!H70)+('linear with dummies'!$B$24*data!I70)+('linear with dummies'!$B$25*data!J70)+('linear with dummies'!$B$26*data!K70)+('linear with dummies'!$B$27*data!L70)+('linear with dummies'!$B$28*data!M70)+('linear with dummies'!$B$29*data!N70)</f>
        <v>808.49832749357643</v>
      </c>
      <c r="S70">
        <f>'log-linear with dummies'!$B$17+('log-linear with dummies'!$B$29*data!O70)+('log-linear with dummies'!$B$18*data!D70)+('log-linear with dummies'!$B$19*data!E70)+('log-linear with dummies'!$B$20*data!F70)+('log-linear with dummies'!$B$21*data!G70)+('log-linear with dummies'!$B$22*data!H70)+('log-linear with dummies'!$B$23*data!I70)+('log-linear with dummies'!$B$24*data!J70)+('log-linear with dummies'!$B$25*data!K70)+('log-linear with dummies'!$B$26*data!L70)+('log-linear with dummies'!$B$27*data!M70)+('log-linear with dummies'!$B$28*data!N70)</f>
        <v>797.2296515208368</v>
      </c>
      <c r="T70">
        <f t="shared" si="7"/>
        <v>11.976045338309632</v>
      </c>
      <c r="U70">
        <f t="shared" si="8"/>
        <v>18.645410651225802</v>
      </c>
      <c r="V70">
        <f t="shared" si="9"/>
        <v>6.4983274935764257</v>
      </c>
      <c r="W70">
        <f t="shared" si="10"/>
        <v>4.7703484791632036</v>
      </c>
    </row>
    <row r="71" spans="1:23" x14ac:dyDescent="0.2">
      <c r="A71">
        <v>816</v>
      </c>
      <c r="B71" s="1">
        <v>39931</v>
      </c>
      <c r="C71">
        <v>70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f t="shared" si="6"/>
        <v>4.2484952420493594</v>
      </c>
      <c r="P71">
        <f>'linear trend'!$B$17+('linear trend'!$B$18*data!C71)</f>
        <v>817.62514341004919</v>
      </c>
      <c r="Q71">
        <f>'log-linear trend'!$B$17+('log-linear trend'!$B$18*data!O71)</f>
        <v>822.34973625205384</v>
      </c>
      <c r="R71">
        <f>'linear with dummies'!$B$17+('linear with dummies'!$B$18*data!C71)+('linear with dummies'!$B$19*data!D71)+('linear with dummies'!$B$20*data!E71)+('linear with dummies'!$B$21*data!F71)+('linear with dummies'!$B$22*data!G71)+('linear with dummies'!$B$23*data!H71)+('linear with dummies'!$B$24*data!I71)+('linear with dummies'!$B$25*data!J71)+('linear with dummies'!$B$26*data!K71)+('linear with dummies'!$B$27*data!L71)+('linear with dummies'!$B$28*data!M71)+('linear with dummies'!$B$29*data!N71)</f>
        <v>812.5450875963561</v>
      </c>
      <c r="S71">
        <f>'log-linear with dummies'!$B$17+('log-linear with dummies'!$B$29*data!O71)+('log-linear with dummies'!$B$18*data!D71)+('log-linear with dummies'!$B$19*data!E71)+('log-linear with dummies'!$B$20*data!F71)+('log-linear with dummies'!$B$21*data!G71)+('log-linear with dummies'!$B$22*data!H71)+('log-linear with dummies'!$B$23*data!I71)+('log-linear with dummies'!$B$24*data!J71)+('log-linear with dummies'!$B$25*data!K71)+('log-linear with dummies'!$B$26*data!L71)+('log-linear with dummies'!$B$27*data!M71)+('log-linear with dummies'!$B$28*data!N71)</f>
        <v>799.14453193255463</v>
      </c>
      <c r="T71">
        <f t="shared" si="7"/>
        <v>1.6251434100491906</v>
      </c>
      <c r="U71">
        <f t="shared" si="8"/>
        <v>6.3497362520538445</v>
      </c>
      <c r="V71">
        <f t="shared" si="9"/>
        <v>3.4549124036439025</v>
      </c>
      <c r="W71">
        <f t="shared" si="10"/>
        <v>16.855468067445372</v>
      </c>
    </row>
    <row r="72" spans="1:23" x14ac:dyDescent="0.2">
      <c r="A72">
        <v>866</v>
      </c>
      <c r="B72" s="1">
        <v>39938</v>
      </c>
      <c r="C72">
        <v>71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f t="shared" si="6"/>
        <v>4.2626798770413155</v>
      </c>
      <c r="P72">
        <f>'linear trend'!$B$17+('linear trend'!$B$18*data!C72)</f>
        <v>821.27424148178875</v>
      </c>
      <c r="Q72">
        <f>'log-linear trend'!$B$17+('log-linear trend'!$B$18*data!O72)</f>
        <v>824.02988620514566</v>
      </c>
      <c r="R72">
        <f>'linear with dummies'!$B$17+('linear with dummies'!$B$18*data!C72)+('linear with dummies'!$B$19*data!D72)+('linear with dummies'!$B$20*data!E72)+('linear with dummies'!$B$21*data!F72)+('linear with dummies'!$B$22*data!G72)+('linear with dummies'!$B$23*data!H72)+('linear with dummies'!$B$24*data!I72)+('linear with dummies'!$B$25*data!J72)+('linear with dummies'!$B$26*data!K72)+('linear with dummies'!$B$27*data!L72)+('linear with dummies'!$B$28*data!M72)+('linear with dummies'!$B$29*data!N72)</f>
        <v>825.39562251810332</v>
      </c>
      <c r="S72">
        <f>'log-linear with dummies'!$B$17+('log-linear with dummies'!$B$29*data!O72)+('log-linear with dummies'!$B$18*data!D72)+('log-linear with dummies'!$B$19*data!E72)+('log-linear with dummies'!$B$20*data!F72)+('log-linear with dummies'!$B$21*data!G72)+('log-linear with dummies'!$B$22*data!H72)+('log-linear with dummies'!$B$23*data!I72)+('log-linear with dummies'!$B$24*data!J72)+('log-linear with dummies'!$B$25*data!K72)+('log-linear with dummies'!$B$26*data!L72)+('log-linear with dummies'!$B$27*data!M72)+('log-linear with dummies'!$B$28*data!N72)</f>
        <v>807.62678827376442</v>
      </c>
      <c r="T72">
        <f t="shared" si="7"/>
        <v>44.725758518211251</v>
      </c>
      <c r="U72">
        <f t="shared" si="8"/>
        <v>41.970113794854342</v>
      </c>
      <c r="V72">
        <f t="shared" si="9"/>
        <v>40.604377481896677</v>
      </c>
      <c r="W72">
        <f t="shared" si="10"/>
        <v>58.373211726235581</v>
      </c>
    </row>
    <row r="73" spans="1:23" x14ac:dyDescent="0.2">
      <c r="A73">
        <v>855</v>
      </c>
      <c r="B73" s="1">
        <v>39945</v>
      </c>
      <c r="C73">
        <v>72</v>
      </c>
      <c r="D73">
        <v>0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f t="shared" si="6"/>
        <v>4.2766661190160553</v>
      </c>
      <c r="P73">
        <f>'linear trend'!$B$17+('linear trend'!$B$18*data!C73)</f>
        <v>824.92333955352842</v>
      </c>
      <c r="Q73">
        <f>'log-linear trend'!$B$17+('log-linear trend'!$B$18*data!O73)</f>
        <v>825.68653678594058</v>
      </c>
      <c r="R73">
        <f>'linear with dummies'!$B$17+('linear with dummies'!$B$18*data!C73)+('linear with dummies'!$B$19*data!D73)+('linear with dummies'!$B$20*data!E73)+('linear with dummies'!$B$21*data!F73)+('linear with dummies'!$B$22*data!G73)+('linear with dummies'!$B$23*data!H73)+('linear with dummies'!$B$24*data!I73)+('linear with dummies'!$B$25*data!J73)+('linear with dummies'!$B$26*data!K73)+('linear with dummies'!$B$27*data!L73)+('linear with dummies'!$B$28*data!M73)+('linear with dummies'!$B$29*data!N73)</f>
        <v>829.44238262088311</v>
      </c>
      <c r="S73">
        <f>'log-linear with dummies'!$B$17+('log-linear with dummies'!$B$29*data!O73)+('log-linear with dummies'!$B$18*data!D73)+('log-linear with dummies'!$B$19*data!E73)+('log-linear with dummies'!$B$20*data!F73)+('log-linear with dummies'!$B$21*data!G73)+('log-linear with dummies'!$B$22*data!H73)+('log-linear with dummies'!$B$23*data!I73)+('log-linear with dummies'!$B$24*data!J73)+('log-linear with dummies'!$B$25*data!K73)+('log-linear with dummies'!$B$26*data!L73)+('log-linear with dummies'!$B$27*data!M73)+('log-linear with dummies'!$B$28*data!N73)</f>
        <v>809.48810382560714</v>
      </c>
      <c r="T73">
        <f t="shared" si="7"/>
        <v>30.076660446471578</v>
      </c>
      <c r="U73">
        <f t="shared" si="8"/>
        <v>29.313463214059425</v>
      </c>
      <c r="V73">
        <f t="shared" si="9"/>
        <v>25.557617379116891</v>
      </c>
      <c r="W73">
        <f t="shared" si="10"/>
        <v>45.511896174392859</v>
      </c>
    </row>
    <row r="74" spans="1:23" x14ac:dyDescent="0.2">
      <c r="A74">
        <v>837</v>
      </c>
      <c r="B74" s="1">
        <v>39952</v>
      </c>
      <c r="C74">
        <v>73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f t="shared" si="6"/>
        <v>4.290459441148391</v>
      </c>
      <c r="P74">
        <f>'linear trend'!$B$17+('linear trend'!$B$18*data!C74)</f>
        <v>828.57243762526798</v>
      </c>
      <c r="Q74">
        <f>'log-linear trend'!$B$17+('log-linear trend'!$B$18*data!O74)</f>
        <v>827.32033628425438</v>
      </c>
      <c r="R74">
        <f>'linear with dummies'!$B$17+('linear with dummies'!$B$18*data!C74)+('linear with dummies'!$B$19*data!D74)+('linear with dummies'!$B$20*data!E74)+('linear with dummies'!$B$21*data!F74)+('linear with dummies'!$B$22*data!G74)+('linear with dummies'!$B$23*data!H74)+('linear with dummies'!$B$24*data!I74)+('linear with dummies'!$B$25*data!J74)+('linear with dummies'!$B$26*data!K74)+('linear with dummies'!$B$27*data!L74)+('linear with dummies'!$B$28*data!M74)+('linear with dummies'!$B$29*data!N74)</f>
        <v>833.48914272366289</v>
      </c>
      <c r="S74">
        <f>'log-linear with dummies'!$B$17+('log-linear with dummies'!$B$29*data!O74)+('log-linear with dummies'!$B$18*data!D74)+('log-linear with dummies'!$B$19*data!E74)+('log-linear with dummies'!$B$20*data!F74)+('log-linear with dummies'!$B$21*data!G74)+('log-linear with dummies'!$B$22*data!H74)+('log-linear with dummies'!$B$23*data!I74)+('log-linear with dummies'!$B$24*data!J74)+('log-linear with dummies'!$B$25*data!K74)+('log-linear with dummies'!$B$26*data!L74)+('log-linear with dummies'!$B$27*data!M74)+('log-linear with dummies'!$B$28*data!N74)</f>
        <v>811.32374523970975</v>
      </c>
      <c r="T74">
        <f t="shared" si="7"/>
        <v>8.4275623747320196</v>
      </c>
      <c r="U74">
        <f t="shared" si="8"/>
        <v>9.6796637157456189</v>
      </c>
      <c r="V74">
        <f t="shared" si="9"/>
        <v>3.5108572763371058</v>
      </c>
      <c r="W74">
        <f t="shared" si="10"/>
        <v>25.676254760290249</v>
      </c>
    </row>
    <row r="75" spans="1:23" x14ac:dyDescent="0.2">
      <c r="A75">
        <v>927</v>
      </c>
      <c r="B75" s="1">
        <v>39959</v>
      </c>
      <c r="C75">
        <v>74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f t="shared" si="6"/>
        <v>4.3040650932041702</v>
      </c>
      <c r="P75">
        <f>'linear trend'!$B$17+('linear trend'!$B$18*data!C75)</f>
        <v>832.22153569700754</v>
      </c>
      <c r="Q75">
        <f>'log-linear trend'!$B$17+('log-linear trend'!$B$18*data!O75)</f>
        <v>828.93190652742692</v>
      </c>
      <c r="R75">
        <f>'linear with dummies'!$B$17+('linear with dummies'!$B$18*data!C75)+('linear with dummies'!$B$19*data!D75)+('linear with dummies'!$B$20*data!E75)+('linear with dummies'!$B$21*data!F75)+('linear with dummies'!$B$22*data!G75)+('linear with dummies'!$B$23*data!H75)+('linear with dummies'!$B$24*data!I75)+('linear with dummies'!$B$25*data!J75)+('linear with dummies'!$B$26*data!K75)+('linear with dummies'!$B$27*data!L75)+('linear with dummies'!$B$28*data!M75)+('linear with dummies'!$B$29*data!N75)</f>
        <v>837.53590282644257</v>
      </c>
      <c r="S75">
        <f>'log-linear with dummies'!$B$17+('log-linear with dummies'!$B$29*data!O75)+('log-linear with dummies'!$B$18*data!D75)+('log-linear with dummies'!$B$19*data!E75)+('log-linear with dummies'!$B$20*data!F75)+('log-linear with dummies'!$B$21*data!G75)+('log-linear with dummies'!$B$22*data!H75)+('log-linear with dummies'!$B$23*data!I75)+('log-linear with dummies'!$B$24*data!J75)+('log-linear with dummies'!$B$25*data!K75)+('log-linear with dummies'!$B$26*data!L75)+('log-linear with dummies'!$B$27*data!M75)+('log-linear with dummies'!$B$28*data!N75)</f>
        <v>813.13441116484682</v>
      </c>
      <c r="T75">
        <f t="shared" si="7"/>
        <v>94.778464302992461</v>
      </c>
      <c r="U75">
        <f t="shared" si="8"/>
        <v>98.068093472573082</v>
      </c>
      <c r="V75">
        <f t="shared" si="9"/>
        <v>89.464097173557434</v>
      </c>
      <c r="W75">
        <f t="shared" si="10"/>
        <v>113.86558883515318</v>
      </c>
    </row>
    <row r="76" spans="1:23" x14ac:dyDescent="0.2">
      <c r="A76">
        <v>964</v>
      </c>
      <c r="B76" s="1">
        <v>39966</v>
      </c>
      <c r="C76">
        <v>75</v>
      </c>
      <c r="D76">
        <v>0</v>
      </c>
      <c r="E76">
        <v>0</v>
      </c>
      <c r="F76">
        <v>0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f t="shared" si="6"/>
        <v>4.3174881135363101</v>
      </c>
      <c r="P76">
        <f>'linear trend'!$B$17+('linear trend'!$B$18*data!C76)</f>
        <v>835.87063376874721</v>
      </c>
      <c r="Q76">
        <f>'log-linear trend'!$B$17+('log-linear trend'!$B$18*data!O76)</f>
        <v>830.52184430123521</v>
      </c>
      <c r="R76">
        <f>'linear with dummies'!$B$17+('linear with dummies'!$B$18*data!C76)+('linear with dummies'!$B$19*data!D76)+('linear with dummies'!$B$20*data!E76)+('linear with dummies'!$B$21*data!F76)+('linear with dummies'!$B$22*data!G76)+('linear with dummies'!$B$23*data!H76)+('linear with dummies'!$B$24*data!I76)+('linear with dummies'!$B$25*data!J76)+('linear with dummies'!$B$26*data!K76)+('linear with dummies'!$B$27*data!L76)+('linear with dummies'!$B$28*data!M76)+('linear with dummies'!$B$29*data!N76)</f>
        <v>973.55310441485653</v>
      </c>
      <c r="S76">
        <f>'log-linear with dummies'!$B$17+('log-linear with dummies'!$B$29*data!O76)+('log-linear with dummies'!$B$18*data!D76)+('log-linear with dummies'!$B$19*data!E76)+('log-linear with dummies'!$B$20*data!F76)+('log-linear with dummies'!$B$21*data!G76)+('log-linear with dummies'!$B$22*data!H76)+('log-linear with dummies'!$B$23*data!I76)+('log-linear with dummies'!$B$24*data!J76)+('log-linear with dummies'!$B$25*data!K76)+('log-linear with dummies'!$B$26*data!L76)+('log-linear with dummies'!$B$27*data!M76)+('log-linear with dummies'!$B$28*data!N76)</f>
        <v>951.52575222041412</v>
      </c>
      <c r="T76">
        <f t="shared" si="7"/>
        <v>128.12936623125279</v>
      </c>
      <c r="U76">
        <f t="shared" si="8"/>
        <v>133.47815569876479</v>
      </c>
      <c r="V76">
        <f t="shared" si="9"/>
        <v>9.5531044148565343</v>
      </c>
      <c r="W76">
        <f t="shared" si="10"/>
        <v>12.47424777958588</v>
      </c>
    </row>
    <row r="77" spans="1:23" x14ac:dyDescent="0.2">
      <c r="A77">
        <v>997</v>
      </c>
      <c r="B77" s="1">
        <v>39973</v>
      </c>
      <c r="C77">
        <v>76</v>
      </c>
      <c r="D77">
        <v>0</v>
      </c>
      <c r="E77">
        <v>0</v>
      </c>
      <c r="F77">
        <v>0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f t="shared" si="6"/>
        <v>4.3307333402863311</v>
      </c>
      <c r="P77">
        <f>'linear trend'!$B$17+('linear trend'!$B$18*data!C77)</f>
        <v>839.51973184048666</v>
      </c>
      <c r="Q77">
        <f>'log-linear trend'!$B$17+('log-linear trend'!$B$18*data!O77)</f>
        <v>832.09072267669967</v>
      </c>
      <c r="R77">
        <f>'linear with dummies'!$B$17+('linear with dummies'!$B$18*data!C77)+('linear with dummies'!$B$19*data!D77)+('linear with dummies'!$B$20*data!E77)+('linear with dummies'!$B$21*data!F77)+('linear with dummies'!$B$22*data!G77)+('linear with dummies'!$B$23*data!H77)+('linear with dummies'!$B$24*data!I77)+('linear with dummies'!$B$25*data!J77)+('linear with dummies'!$B$26*data!K77)+('linear with dummies'!$B$27*data!L77)+('linear with dummies'!$B$28*data!M77)+('linear with dummies'!$B$29*data!N77)</f>
        <v>977.59986451763632</v>
      </c>
      <c r="S77">
        <f>'log-linear with dummies'!$B$17+('log-linear with dummies'!$B$29*data!O77)+('log-linear with dummies'!$B$18*data!D77)+('log-linear with dummies'!$B$19*data!E77)+('log-linear with dummies'!$B$20*data!F77)+('log-linear with dummies'!$B$21*data!G77)+('log-linear with dummies'!$B$22*data!H77)+('log-linear with dummies'!$B$23*data!I77)+('log-linear with dummies'!$B$24*data!J77)+('log-linear with dummies'!$B$25*data!K77)+('log-linear with dummies'!$B$26*data!L77)+('log-linear with dummies'!$B$27*data!M77)+('log-linear with dummies'!$B$28*data!N77)</f>
        <v>953.2884520637333</v>
      </c>
      <c r="T77">
        <f t="shared" si="7"/>
        <v>157.48026815951334</v>
      </c>
      <c r="U77">
        <f t="shared" si="8"/>
        <v>164.90927732330033</v>
      </c>
      <c r="V77">
        <f t="shared" si="9"/>
        <v>19.40013548236368</v>
      </c>
      <c r="W77">
        <f t="shared" si="10"/>
        <v>43.711547936266697</v>
      </c>
    </row>
    <row r="78" spans="1:23" x14ac:dyDescent="0.2">
      <c r="A78">
        <v>994</v>
      </c>
      <c r="B78" s="1">
        <v>39980</v>
      </c>
      <c r="C78">
        <v>77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f t="shared" si="6"/>
        <v>4.3438054218536841</v>
      </c>
      <c r="P78">
        <f>'linear trend'!$B$17+('linear trend'!$B$18*data!C78)</f>
        <v>843.16882991222633</v>
      </c>
      <c r="Q78">
        <f>'log-linear trend'!$B$17+('log-linear trend'!$B$18*data!O78)</f>
        <v>833.63909225016096</v>
      </c>
      <c r="R78">
        <f>'linear with dummies'!$B$17+('linear with dummies'!$B$18*data!C78)+('linear with dummies'!$B$19*data!D78)+('linear with dummies'!$B$20*data!E78)+('linear with dummies'!$B$21*data!F78)+('linear with dummies'!$B$22*data!G78)+('linear with dummies'!$B$23*data!H78)+('linear with dummies'!$B$24*data!I78)+('linear with dummies'!$B$25*data!J78)+('linear with dummies'!$B$26*data!K78)+('linear with dummies'!$B$27*data!L78)+('linear with dummies'!$B$28*data!M78)+('linear with dummies'!$B$29*data!N78)</f>
        <v>981.64662462041611</v>
      </c>
      <c r="S78">
        <f>'log-linear with dummies'!$B$17+('log-linear with dummies'!$B$29*data!O78)+('log-linear with dummies'!$B$18*data!D78)+('log-linear with dummies'!$B$19*data!E78)+('log-linear with dummies'!$B$20*data!F78)+('log-linear with dummies'!$B$21*data!G78)+('log-linear with dummies'!$B$22*data!H78)+('log-linear with dummies'!$B$23*data!I78)+('log-linear with dummies'!$B$24*data!J78)+('log-linear with dummies'!$B$25*data!K78)+('log-linear with dummies'!$B$26*data!L78)+('log-linear with dummies'!$B$27*data!M78)+('log-linear with dummies'!$B$28*data!N78)</f>
        <v>955.02810941845473</v>
      </c>
      <c r="T78">
        <f t="shared" si="7"/>
        <v>150.83117008777367</v>
      </c>
      <c r="U78">
        <f t="shared" si="8"/>
        <v>160.36090774983904</v>
      </c>
      <c r="V78">
        <f t="shared" si="9"/>
        <v>12.353375379583895</v>
      </c>
      <c r="W78">
        <f t="shared" si="10"/>
        <v>38.971890581545267</v>
      </c>
    </row>
    <row r="79" spans="1:23" x14ac:dyDescent="0.2">
      <c r="A79">
        <v>969</v>
      </c>
      <c r="B79" s="1">
        <v>39987</v>
      </c>
      <c r="C79">
        <v>78</v>
      </c>
      <c r="D79">
        <v>0</v>
      </c>
      <c r="E79">
        <v>0</v>
      </c>
      <c r="F79">
        <v>0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f t="shared" si="6"/>
        <v>4.3567088266895917</v>
      </c>
      <c r="P79">
        <f>'linear trend'!$B$17+('linear trend'!$B$18*data!C79)</f>
        <v>846.81792798396589</v>
      </c>
      <c r="Q79">
        <f>'log-linear trend'!$B$17+('log-linear trend'!$B$18*data!O79)</f>
        <v>835.16748230334645</v>
      </c>
      <c r="R79">
        <f>'linear with dummies'!$B$17+('linear with dummies'!$B$18*data!C79)+('linear with dummies'!$B$19*data!D79)+('linear with dummies'!$B$20*data!E79)+('linear with dummies'!$B$21*data!F79)+('linear with dummies'!$B$22*data!G79)+('linear with dummies'!$B$23*data!H79)+('linear with dummies'!$B$24*data!I79)+('linear with dummies'!$B$25*data!J79)+('linear with dummies'!$B$26*data!K79)+('linear with dummies'!$B$27*data!L79)+('linear with dummies'!$B$28*data!M79)+('linear with dummies'!$B$29*data!N79)</f>
        <v>985.69338472319578</v>
      </c>
      <c r="S79">
        <f>'log-linear with dummies'!$B$17+('log-linear with dummies'!$B$29*data!O79)+('log-linear with dummies'!$B$18*data!D79)+('log-linear with dummies'!$B$19*data!E79)+('log-linear with dummies'!$B$20*data!F79)+('log-linear with dummies'!$B$21*data!G79)+('log-linear with dummies'!$B$22*data!H79)+('log-linear with dummies'!$B$23*data!I79)+('log-linear with dummies'!$B$24*data!J79)+('log-linear with dummies'!$B$25*data!K79)+('log-linear with dummies'!$B$26*data!L79)+('log-linear with dummies'!$B$27*data!M79)+('log-linear with dummies'!$B$28*data!N79)</f>
        <v>956.74531895452424</v>
      </c>
      <c r="T79">
        <f t="shared" si="7"/>
        <v>122.18207201603411</v>
      </c>
      <c r="U79">
        <f t="shared" si="8"/>
        <v>133.83251769665355</v>
      </c>
      <c r="V79">
        <f t="shared" si="9"/>
        <v>16.693384723195777</v>
      </c>
      <c r="W79">
        <f t="shared" si="10"/>
        <v>12.254681045475763</v>
      </c>
    </row>
    <row r="80" spans="1:23" x14ac:dyDescent="0.2">
      <c r="A80">
        <v>1057</v>
      </c>
      <c r="B80" s="1">
        <v>39994</v>
      </c>
      <c r="C80">
        <v>79</v>
      </c>
      <c r="D80">
        <v>0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f t="shared" si="6"/>
        <v>4.3694478524670215</v>
      </c>
      <c r="P80">
        <f>'linear trend'!$B$17+('linear trend'!$B$18*data!C80)</f>
        <v>850.46702605570545</v>
      </c>
      <c r="Q80">
        <f>'log-linear trend'!$B$17+('log-linear trend'!$B$18*data!O80)</f>
        <v>836.67640188954101</v>
      </c>
      <c r="R80">
        <f>'linear with dummies'!$B$17+('linear with dummies'!$B$18*data!C80)+('linear with dummies'!$B$19*data!D80)+('linear with dummies'!$B$20*data!E80)+('linear with dummies'!$B$21*data!F80)+('linear with dummies'!$B$22*data!G80)+('linear with dummies'!$B$23*data!H80)+('linear with dummies'!$B$24*data!I80)+('linear with dummies'!$B$25*data!J80)+('linear with dummies'!$B$26*data!K80)+('linear with dummies'!$B$27*data!L80)+('linear with dummies'!$B$28*data!M80)+('linear with dummies'!$B$29*data!N80)</f>
        <v>989.74014482597545</v>
      </c>
      <c r="S80">
        <f>'log-linear with dummies'!$B$17+('log-linear with dummies'!$B$29*data!O80)+('log-linear with dummies'!$B$18*data!D80)+('log-linear with dummies'!$B$19*data!E80)+('log-linear with dummies'!$B$20*data!F80)+('log-linear with dummies'!$B$21*data!G80)+('log-linear with dummies'!$B$22*data!H80)+('log-linear with dummies'!$B$23*data!I80)+('log-linear with dummies'!$B$24*data!J80)+('log-linear with dummies'!$B$25*data!K80)+('log-linear with dummies'!$B$26*data!L80)+('log-linear with dummies'!$B$27*data!M80)+('log-linear with dummies'!$B$28*data!N80)</f>
        <v>958.44065261439368</v>
      </c>
      <c r="T80">
        <f t="shared" si="7"/>
        <v>206.53297394429455</v>
      </c>
      <c r="U80">
        <f t="shared" si="8"/>
        <v>220.32359811045899</v>
      </c>
      <c r="V80">
        <f t="shared" si="9"/>
        <v>67.259855174024551</v>
      </c>
      <c r="W80">
        <f t="shared" si="10"/>
        <v>98.559347385606316</v>
      </c>
    </row>
    <row r="81" spans="1:23" x14ac:dyDescent="0.2">
      <c r="A81">
        <v>1050</v>
      </c>
      <c r="B81" s="1">
        <v>40001</v>
      </c>
      <c r="C81">
        <v>80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f t="shared" si="6"/>
        <v>4.3820266346738812</v>
      </c>
      <c r="P81">
        <f>'linear trend'!$B$17+('linear trend'!$B$18*data!C81)</f>
        <v>854.11612412744512</v>
      </c>
      <c r="Q81">
        <f>'log-linear trend'!$B$17+('log-linear trend'!$B$18*data!O81)</f>
        <v>838.16634085143824</v>
      </c>
      <c r="R81">
        <f>'linear with dummies'!$B$17+('linear with dummies'!$B$18*data!C81)+('linear with dummies'!$B$19*data!D81)+('linear with dummies'!$B$20*data!E81)+('linear with dummies'!$B$21*data!F81)+('linear with dummies'!$B$22*data!G81)+('linear with dummies'!$B$23*data!H81)+('linear with dummies'!$B$24*data!I81)+('linear with dummies'!$B$25*data!J81)+('linear with dummies'!$B$26*data!K81)+('linear with dummies'!$B$27*data!L81)+('linear with dummies'!$B$28*data!M81)+('linear with dummies'!$B$29*data!N81)</f>
        <v>1002.404807288017</v>
      </c>
      <c r="S81">
        <f>'log-linear with dummies'!$B$17+('log-linear with dummies'!$B$29*data!O81)+('log-linear with dummies'!$B$18*data!D81)+('log-linear with dummies'!$B$19*data!E81)+('log-linear with dummies'!$B$20*data!F81)+('log-linear with dummies'!$B$21*data!G81)+('log-linear with dummies'!$B$22*data!H81)+('log-linear with dummies'!$B$23*data!I81)+('log-linear with dummies'!$B$24*data!J81)+('log-linear with dummies'!$B$25*data!K81)+('log-linear with dummies'!$B$26*data!L81)+('log-linear with dummies'!$B$27*data!M81)+('log-linear with dummies'!$B$28*data!N81)</f>
        <v>964.46285230800106</v>
      </c>
      <c r="T81">
        <f t="shared" si="7"/>
        <v>195.88387587255488</v>
      </c>
      <c r="U81">
        <f t="shared" si="8"/>
        <v>211.83365914856176</v>
      </c>
      <c r="V81">
        <f t="shared" si="9"/>
        <v>47.595192711983032</v>
      </c>
      <c r="W81">
        <f t="shared" si="10"/>
        <v>85.537147691998939</v>
      </c>
    </row>
    <row r="82" spans="1:23" x14ac:dyDescent="0.2">
      <c r="A82">
        <v>989</v>
      </c>
      <c r="B82" s="1">
        <v>40008</v>
      </c>
      <c r="C82">
        <v>81</v>
      </c>
      <c r="D82">
        <v>0</v>
      </c>
      <c r="E82">
        <v>0</v>
      </c>
      <c r="F82">
        <v>0</v>
      </c>
      <c r="G82">
        <v>0</v>
      </c>
      <c r="H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f t="shared" si="6"/>
        <v>4.3944491546724391</v>
      </c>
      <c r="P82">
        <f>'linear trend'!$B$17+('linear trend'!$B$18*data!C82)</f>
        <v>857.76522219918456</v>
      </c>
      <c r="Q82">
        <f>'log-linear trend'!$B$17+('log-linear trend'!$B$18*data!O82)</f>
        <v>839.63777077576788</v>
      </c>
      <c r="R82">
        <f>'linear with dummies'!$B$17+('linear with dummies'!$B$18*data!C82)+('linear with dummies'!$B$19*data!D82)+('linear with dummies'!$B$20*data!E82)+('linear with dummies'!$B$21*data!F82)+('linear with dummies'!$B$22*data!G82)+('linear with dummies'!$B$23*data!H82)+('linear with dummies'!$B$24*data!I82)+('linear with dummies'!$B$25*data!J82)+('linear with dummies'!$B$26*data!K82)+('linear with dummies'!$B$27*data!L82)+('linear with dummies'!$B$28*data!M82)+('linear with dummies'!$B$29*data!N82)</f>
        <v>1006.4515673907966</v>
      </c>
      <c r="S82">
        <f>'log-linear with dummies'!$B$17+('log-linear with dummies'!$B$29*data!O82)+('log-linear with dummies'!$B$18*data!D82)+('log-linear with dummies'!$B$19*data!E82)+('log-linear with dummies'!$B$20*data!F82)+('log-linear with dummies'!$B$21*data!G82)+('log-linear with dummies'!$B$22*data!H82)+('log-linear with dummies'!$B$23*data!I82)+('log-linear with dummies'!$B$24*data!J82)+('log-linear with dummies'!$B$25*data!K82)+('log-linear with dummies'!$B$26*data!L82)+('log-linear with dummies'!$B$27*data!M82)+('log-linear with dummies'!$B$28*data!N82)</f>
        <v>966.11606477981104</v>
      </c>
      <c r="T82">
        <f t="shared" si="7"/>
        <v>131.23477780081544</v>
      </c>
      <c r="U82">
        <f t="shared" si="8"/>
        <v>149.36222922423212</v>
      </c>
      <c r="V82">
        <f t="shared" si="9"/>
        <v>17.45156739079664</v>
      </c>
      <c r="W82">
        <f t="shared" si="10"/>
        <v>22.88393522018896</v>
      </c>
    </row>
    <row r="83" spans="1:23" x14ac:dyDescent="0.2">
      <c r="A83">
        <v>1072</v>
      </c>
      <c r="B83" s="1">
        <v>40015</v>
      </c>
      <c r="C83">
        <v>82</v>
      </c>
      <c r="D83">
        <v>0</v>
      </c>
      <c r="E83">
        <v>0</v>
      </c>
      <c r="F83">
        <v>0</v>
      </c>
      <c r="G83">
        <v>0</v>
      </c>
      <c r="H83">
        <v>0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f t="shared" si="6"/>
        <v>4.4067192472642533</v>
      </c>
      <c r="P83">
        <f>'linear trend'!$B$17+('linear trend'!$B$18*data!C83)</f>
        <v>861.41432027092424</v>
      </c>
      <c r="Q83">
        <f>'log-linear trend'!$B$17+('log-linear trend'!$B$18*data!O83)</f>
        <v>841.09114588935086</v>
      </c>
      <c r="R83">
        <f>'linear with dummies'!$B$17+('linear with dummies'!$B$18*data!C83)+('linear with dummies'!$B$19*data!D83)+('linear with dummies'!$B$20*data!E83)+('linear with dummies'!$B$21*data!F83)+('linear with dummies'!$B$22*data!G83)+('linear with dummies'!$B$23*data!H83)+('linear with dummies'!$B$24*data!I83)+('linear with dummies'!$B$25*data!J83)+('linear with dummies'!$B$26*data!K83)+('linear with dummies'!$B$27*data!L83)+('linear with dummies'!$B$28*data!M83)+('linear with dummies'!$B$29*data!N83)</f>
        <v>1010.4983274935764</v>
      </c>
      <c r="S83">
        <f>'log-linear with dummies'!$B$17+('log-linear with dummies'!$B$29*data!O83)+('log-linear with dummies'!$B$18*data!D83)+('log-linear with dummies'!$B$19*data!E83)+('log-linear with dummies'!$B$20*data!F83)+('log-linear with dummies'!$B$21*data!G83)+('log-linear with dummies'!$B$22*data!H83)+('log-linear with dummies'!$B$23*data!I83)+('log-linear with dummies'!$B$24*data!J83)+('log-linear with dummies'!$B$25*data!K83)+('log-linear with dummies'!$B$26*data!L83)+('log-linear with dummies'!$B$27*data!M83)+('log-linear with dummies'!$B$28*data!N83)</f>
        <v>967.74899192385317</v>
      </c>
      <c r="T83">
        <f t="shared" si="7"/>
        <v>210.58567972907576</v>
      </c>
      <c r="U83">
        <f t="shared" si="8"/>
        <v>230.90885411064914</v>
      </c>
      <c r="V83">
        <f t="shared" si="9"/>
        <v>61.501672506423574</v>
      </c>
      <c r="W83">
        <f t="shared" si="10"/>
        <v>104.25100807614683</v>
      </c>
    </row>
    <row r="84" spans="1:23" x14ac:dyDescent="0.2">
      <c r="A84">
        <v>969</v>
      </c>
      <c r="B84" s="1">
        <v>40022</v>
      </c>
      <c r="C84">
        <v>83</v>
      </c>
      <c r="D84">
        <v>0</v>
      </c>
      <c r="E84">
        <v>0</v>
      </c>
      <c r="F84">
        <v>0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f t="shared" si="6"/>
        <v>4.4188406077965983</v>
      </c>
      <c r="P84">
        <f>'linear trend'!$B$17+('linear trend'!$B$18*data!C84)</f>
        <v>865.06341834266379</v>
      </c>
      <c r="Q84">
        <f>'log-linear trend'!$B$17+('log-linear trend'!$B$18*data!O84)</f>
        <v>842.52690390084547</v>
      </c>
      <c r="R84">
        <f>'linear with dummies'!$B$17+('linear with dummies'!$B$18*data!C84)+('linear with dummies'!$B$19*data!D84)+('linear with dummies'!$B$20*data!E84)+('linear with dummies'!$B$21*data!F84)+('linear with dummies'!$B$22*data!G84)+('linear with dummies'!$B$23*data!H84)+('linear with dummies'!$B$24*data!I84)+('linear with dummies'!$B$25*data!J84)+('linear with dummies'!$B$26*data!K84)+('linear with dummies'!$B$27*data!L84)+('linear with dummies'!$B$28*data!M84)+('linear with dummies'!$B$29*data!N84)</f>
        <v>1014.5450875963561</v>
      </c>
      <c r="S84">
        <f>'log-linear with dummies'!$B$17+('log-linear with dummies'!$B$29*data!O84)+('log-linear with dummies'!$B$18*data!D84)+('log-linear with dummies'!$B$19*data!E84)+('log-linear with dummies'!$B$20*data!F84)+('log-linear with dummies'!$B$21*data!G84)+('log-linear with dummies'!$B$22*data!H84)+('log-linear with dummies'!$B$23*data!I84)+('log-linear with dummies'!$B$24*data!J84)+('log-linear with dummies'!$B$25*data!K84)+('log-linear with dummies'!$B$26*data!L84)+('log-linear with dummies'!$B$27*data!M84)+('log-linear with dummies'!$B$28*data!N84)</f>
        <v>969.36212552393636</v>
      </c>
      <c r="T84">
        <f t="shared" si="7"/>
        <v>103.93658165733621</v>
      </c>
      <c r="U84">
        <f t="shared" si="8"/>
        <v>126.47309609915453</v>
      </c>
      <c r="V84">
        <f t="shared" si="9"/>
        <v>45.545087596356097</v>
      </c>
      <c r="W84">
        <f t="shared" si="10"/>
        <v>0.36212552393635633</v>
      </c>
    </row>
    <row r="85" spans="1:23" x14ac:dyDescent="0.2">
      <c r="A85">
        <v>1012</v>
      </c>
      <c r="B85" s="1">
        <v>40029</v>
      </c>
      <c r="C85">
        <v>84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f t="shared" si="6"/>
        <v>4.4308167988433134</v>
      </c>
      <c r="P85">
        <f>'linear trend'!$B$17+('linear trend'!$B$18*data!C85)</f>
        <v>868.71251641440335</v>
      </c>
      <c r="Q85">
        <f>'log-linear trend'!$B$17+('log-linear trend'!$B$18*data!O85)</f>
        <v>843.94546679208418</v>
      </c>
      <c r="R85">
        <f>'linear with dummies'!$B$17+('linear with dummies'!$B$18*data!C85)+('linear with dummies'!$B$19*data!D85)+('linear with dummies'!$B$20*data!E85)+('linear with dummies'!$B$21*data!F85)+('linear with dummies'!$B$22*data!G85)+('linear with dummies'!$B$23*data!H85)+('linear with dummies'!$B$24*data!I85)+('linear with dummies'!$B$25*data!J85)+('linear with dummies'!$B$26*data!K85)+('linear with dummies'!$B$27*data!L85)+('linear with dummies'!$B$28*data!M85)+('linear with dummies'!$B$29*data!N85)</f>
        <v>1008.7706225181032</v>
      </c>
      <c r="S85">
        <f>'log-linear with dummies'!$B$17+('log-linear with dummies'!$B$29*data!O85)+('log-linear with dummies'!$B$18*data!D85)+('log-linear with dummies'!$B$19*data!E85)+('log-linear with dummies'!$B$20*data!F85)+('log-linear with dummies'!$B$21*data!G85)+('log-linear with dummies'!$B$22*data!H85)+('log-linear with dummies'!$B$23*data!I85)+('log-linear with dummies'!$B$24*data!J85)+('log-linear with dummies'!$B$25*data!K85)+('log-linear with dummies'!$B$26*data!L85)+('log-linear with dummies'!$B$27*data!M85)+('log-linear with dummies'!$B$28*data!N85)</f>
        <v>969.65922105376819</v>
      </c>
      <c r="T85">
        <f t="shared" si="7"/>
        <v>143.28748358559665</v>
      </c>
      <c r="U85">
        <f t="shared" si="8"/>
        <v>168.05453320791582</v>
      </c>
      <c r="V85">
        <f t="shared" si="9"/>
        <v>3.2293774818967904</v>
      </c>
      <c r="W85">
        <f t="shared" si="10"/>
        <v>42.340778946231808</v>
      </c>
    </row>
    <row r="86" spans="1:23" x14ac:dyDescent="0.2">
      <c r="A86">
        <v>1002</v>
      </c>
      <c r="B86" s="1">
        <v>40036</v>
      </c>
      <c r="C86">
        <v>85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f t="shared" si="6"/>
        <v>4.4426512564903167</v>
      </c>
      <c r="P86">
        <f>'linear trend'!$B$17+('linear trend'!$B$18*data!C86)</f>
        <v>872.36161448614303</v>
      </c>
      <c r="Q86">
        <f>'log-linear trend'!$B$17+('log-linear trend'!$B$18*data!O86)</f>
        <v>845.34724156258437</v>
      </c>
      <c r="R86">
        <f>'linear with dummies'!$B$17+('linear with dummies'!$B$18*data!C86)+('linear with dummies'!$B$19*data!D86)+('linear with dummies'!$B$20*data!E86)+('linear with dummies'!$B$21*data!F86)+('linear with dummies'!$B$22*data!G86)+('linear with dummies'!$B$23*data!H86)+('linear with dummies'!$B$24*data!I86)+('linear with dummies'!$B$25*data!J86)+('linear with dummies'!$B$26*data!K86)+('linear with dummies'!$B$27*data!L86)+('linear with dummies'!$B$28*data!M86)+('linear with dummies'!$B$29*data!N86)</f>
        <v>1012.8173826208831</v>
      </c>
      <c r="S86">
        <f>'log-linear with dummies'!$B$17+('log-linear with dummies'!$B$29*data!O86)+('log-linear with dummies'!$B$18*data!D86)+('log-linear with dummies'!$B$19*data!E86)+('log-linear with dummies'!$B$20*data!F86)+('log-linear with dummies'!$B$21*data!G86)+('log-linear with dummies'!$B$22*data!H86)+('log-linear with dummies'!$B$23*data!I86)+('log-linear with dummies'!$B$24*data!J86)+('log-linear with dummies'!$B$25*data!K86)+('log-linear with dummies'!$B$26*data!L86)+('log-linear with dummies'!$B$27*data!M86)+('log-linear with dummies'!$B$28*data!N86)</f>
        <v>971.23417307488842</v>
      </c>
      <c r="T86">
        <f t="shared" si="7"/>
        <v>129.63838551385697</v>
      </c>
      <c r="U86">
        <f t="shared" si="8"/>
        <v>156.65275843741563</v>
      </c>
      <c r="V86">
        <f t="shared" si="9"/>
        <v>10.817382620883109</v>
      </c>
      <c r="W86">
        <f t="shared" si="10"/>
        <v>30.765826925111583</v>
      </c>
    </row>
    <row r="87" spans="1:23" x14ac:dyDescent="0.2">
      <c r="A87">
        <v>977</v>
      </c>
      <c r="B87" s="1">
        <v>40043</v>
      </c>
      <c r="C87">
        <v>86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1</v>
      </c>
      <c r="K87">
        <v>0</v>
      </c>
      <c r="L87">
        <v>0</v>
      </c>
      <c r="M87">
        <v>0</v>
      </c>
      <c r="N87">
        <v>0</v>
      </c>
      <c r="O87">
        <f t="shared" si="6"/>
        <v>4.4543472962535073</v>
      </c>
      <c r="P87">
        <f>'linear trend'!$B$17+('linear trend'!$B$18*data!C87)</f>
        <v>876.01071255788258</v>
      </c>
      <c r="Q87">
        <f>'log-linear trend'!$B$17+('log-linear trend'!$B$18*data!O87)</f>
        <v>846.73262093051505</v>
      </c>
      <c r="R87">
        <f>'linear with dummies'!$B$17+('linear with dummies'!$B$18*data!C87)+('linear with dummies'!$B$19*data!D87)+('linear with dummies'!$B$20*data!E87)+('linear with dummies'!$B$21*data!F87)+('linear with dummies'!$B$22*data!G87)+('linear with dummies'!$B$23*data!H87)+('linear with dummies'!$B$24*data!I87)+('linear with dummies'!$B$25*data!J87)+('linear with dummies'!$B$26*data!K87)+('linear with dummies'!$B$27*data!L87)+('linear with dummies'!$B$28*data!M87)+('linear with dummies'!$B$29*data!N87)</f>
        <v>1016.8641427236628</v>
      </c>
      <c r="S87">
        <f>'log-linear with dummies'!$B$17+('log-linear with dummies'!$B$29*data!O87)+('log-linear with dummies'!$B$18*data!D87)+('log-linear with dummies'!$B$19*data!E87)+('log-linear with dummies'!$B$20*data!F87)+('log-linear with dummies'!$B$21*data!G87)+('log-linear with dummies'!$B$22*data!H87)+('log-linear with dummies'!$B$23*data!I87)+('log-linear with dummies'!$B$24*data!J87)+('log-linear with dummies'!$B$25*data!K87)+('log-linear with dummies'!$B$26*data!L87)+('log-linear with dummies'!$B$27*data!M87)+('log-linear with dummies'!$B$28*data!N87)</f>
        <v>972.79070418206618</v>
      </c>
      <c r="T87">
        <f t="shared" si="7"/>
        <v>100.98928744211742</v>
      </c>
      <c r="U87">
        <f t="shared" si="8"/>
        <v>130.26737906948495</v>
      </c>
      <c r="V87">
        <f t="shared" si="9"/>
        <v>39.864142723662781</v>
      </c>
      <c r="W87">
        <f t="shared" si="10"/>
        <v>4.2092958179338211</v>
      </c>
    </row>
    <row r="88" spans="1:23" x14ac:dyDescent="0.2">
      <c r="A88">
        <v>1036</v>
      </c>
      <c r="B88" s="1">
        <v>40050</v>
      </c>
      <c r="C88">
        <v>87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f t="shared" si="6"/>
        <v>4.4659081186545837</v>
      </c>
      <c r="P88">
        <f>'linear trend'!$B$17+('linear trend'!$B$18*data!C88)</f>
        <v>879.65981062962214</v>
      </c>
      <c r="Q88">
        <f>'log-linear trend'!$B$17+('log-linear trend'!$B$18*data!O88)</f>
        <v>848.10198399314481</v>
      </c>
      <c r="R88">
        <f>'linear with dummies'!$B$17+('linear with dummies'!$B$18*data!C88)+('linear with dummies'!$B$19*data!D88)+('linear with dummies'!$B$20*data!E88)+('linear with dummies'!$B$21*data!F88)+('linear with dummies'!$B$22*data!G88)+('linear with dummies'!$B$23*data!H88)+('linear with dummies'!$B$24*data!I88)+('linear with dummies'!$B$25*data!J88)+('linear with dummies'!$B$26*data!K88)+('linear with dummies'!$B$27*data!L88)+('linear with dummies'!$B$28*data!M88)+('linear with dummies'!$B$29*data!N88)</f>
        <v>1020.9109028264425</v>
      </c>
      <c r="S88">
        <f>'log-linear with dummies'!$B$17+('log-linear with dummies'!$B$29*data!O88)+('log-linear with dummies'!$B$18*data!D88)+('log-linear with dummies'!$B$19*data!E88)+('log-linear with dummies'!$B$20*data!F88)+('log-linear with dummies'!$B$21*data!G88)+('log-linear with dummies'!$B$22*data!H88)+('log-linear with dummies'!$B$23*data!I88)+('log-linear with dummies'!$B$24*data!J88)+('log-linear with dummies'!$B$25*data!K88)+('log-linear with dummies'!$B$26*data!L88)+('log-linear with dummies'!$B$27*data!M88)+('log-linear with dummies'!$B$28*data!N88)</f>
        <v>974.32924030678635</v>
      </c>
      <c r="T88">
        <f t="shared" si="7"/>
        <v>156.34018937037786</v>
      </c>
      <c r="U88">
        <f t="shared" si="8"/>
        <v>187.89801600685519</v>
      </c>
      <c r="V88">
        <f t="shared" si="9"/>
        <v>15.089097173557548</v>
      </c>
      <c r="W88">
        <f t="shared" si="10"/>
        <v>61.670759693213654</v>
      </c>
    </row>
    <row r="89" spans="1:23" x14ac:dyDescent="0.2">
      <c r="A89">
        <v>871</v>
      </c>
      <c r="B89" s="1">
        <v>40057</v>
      </c>
      <c r="C89">
        <v>88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  <c r="O89">
        <f t="shared" si="6"/>
        <v>4.4773368144782069</v>
      </c>
      <c r="P89">
        <f>'linear trend'!$B$17+('linear trend'!$B$18*data!C89)</f>
        <v>883.3089087013617</v>
      </c>
      <c r="Q89">
        <f>'log-linear trend'!$B$17+('log-linear trend'!$B$18*data!O89)</f>
        <v>849.45569684954535</v>
      </c>
      <c r="R89">
        <f>'linear with dummies'!$B$17+('linear with dummies'!$B$18*data!C89)+('linear with dummies'!$B$19*data!D89)+('linear with dummies'!$B$20*data!E89)+('linear with dummies'!$B$21*data!F89)+('linear with dummies'!$B$22*data!G89)+('linear with dummies'!$B$23*data!H89)+('linear with dummies'!$B$24*data!I89)+('linear with dummies'!$B$25*data!J89)+('linear with dummies'!$B$26*data!K89)+('linear with dummies'!$B$27*data!L89)+('linear with dummies'!$B$28*data!M89)+('linear with dummies'!$B$29*data!N89)</f>
        <v>858.62224246671349</v>
      </c>
      <c r="S89">
        <f>'log-linear with dummies'!$B$17+('log-linear with dummies'!$B$29*data!O89)+('log-linear with dummies'!$B$18*data!D89)+('log-linear with dummies'!$B$19*data!E89)+('log-linear with dummies'!$B$20*data!F89)+('log-linear with dummies'!$B$21*data!G89)+('log-linear with dummies'!$B$22*data!H89)+('log-linear with dummies'!$B$23*data!I89)+('log-linear with dummies'!$B$24*data!J89)+('log-linear with dummies'!$B$25*data!K89)+('log-linear with dummies'!$B$26*data!L89)+('log-linear with dummies'!$B$27*data!M89)+('log-linear with dummies'!$B$28*data!N89)</f>
        <v>815.93679010412677</v>
      </c>
      <c r="T89">
        <f t="shared" si="7"/>
        <v>12.308908701361702</v>
      </c>
      <c r="U89">
        <f t="shared" si="8"/>
        <v>21.544303150454652</v>
      </c>
      <c r="V89">
        <f t="shared" si="9"/>
        <v>12.377757533286513</v>
      </c>
      <c r="W89">
        <f t="shared" si="10"/>
        <v>55.063209895873229</v>
      </c>
    </row>
    <row r="90" spans="1:23" x14ac:dyDescent="0.2">
      <c r="A90">
        <v>802</v>
      </c>
      <c r="B90" s="1">
        <v>40064</v>
      </c>
      <c r="C90">
        <v>89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f t="shared" si="6"/>
        <v>4.4886363697321396</v>
      </c>
      <c r="P90">
        <f>'linear trend'!$B$17+('linear trend'!$B$18*data!C90)</f>
        <v>886.95800677310126</v>
      </c>
      <c r="Q90">
        <f>'log-linear trend'!$B$17+('log-linear trend'!$B$18*data!O90)</f>
        <v>850.79411318811299</v>
      </c>
      <c r="R90">
        <f>'linear with dummies'!$B$17+('linear with dummies'!$B$18*data!C90)+('linear with dummies'!$B$19*data!D90)+('linear with dummies'!$B$20*data!E90)+('linear with dummies'!$B$21*data!F90)+('linear with dummies'!$B$22*data!G90)+('linear with dummies'!$B$23*data!H90)+('linear with dummies'!$B$24*data!I90)+('linear with dummies'!$B$25*data!J90)+('linear with dummies'!$B$26*data!K90)+('linear with dummies'!$B$27*data!L90)+('linear with dummies'!$B$28*data!M90)+('linear with dummies'!$B$29*data!N90)</f>
        <v>862.66900256949327</v>
      </c>
      <c r="S90">
        <f>'log-linear with dummies'!$B$17+('log-linear with dummies'!$B$29*data!O90)+('log-linear with dummies'!$B$18*data!D90)+('log-linear with dummies'!$B$19*data!E90)+('log-linear with dummies'!$B$20*data!F90)+('log-linear with dummies'!$B$21*data!G90)+('log-linear with dummies'!$B$22*data!H90)+('log-linear with dummies'!$B$23*data!I90)+('log-linear with dummies'!$B$24*data!J90)+('log-linear with dummies'!$B$25*data!K90)+('log-linear with dummies'!$B$26*data!L90)+('log-linear with dummies'!$B$27*data!M90)+('log-linear with dummies'!$B$28*data!N90)</f>
        <v>817.44055630244054</v>
      </c>
      <c r="T90">
        <f t="shared" si="7"/>
        <v>84.95800677310126</v>
      </c>
      <c r="U90">
        <f t="shared" si="8"/>
        <v>48.794113188112988</v>
      </c>
      <c r="V90">
        <f t="shared" si="9"/>
        <v>60.669002569493273</v>
      </c>
      <c r="W90">
        <f t="shared" si="10"/>
        <v>15.440556302440541</v>
      </c>
    </row>
    <row r="91" spans="1:23" x14ac:dyDescent="0.2">
      <c r="A91">
        <v>851</v>
      </c>
      <c r="B91" s="1">
        <v>40071</v>
      </c>
      <c r="C91">
        <v>90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f t="shared" si="6"/>
        <v>4.499809670330265</v>
      </c>
      <c r="P91">
        <f>'linear trend'!$B$17+('linear trend'!$B$18*data!C91)</f>
        <v>890.60710484484093</v>
      </c>
      <c r="Q91">
        <f>'log-linear trend'!$B$17+('log-linear trend'!$B$18*data!O91)</f>
        <v>852.11757484126554</v>
      </c>
      <c r="R91">
        <f>'linear with dummies'!$B$17+('linear with dummies'!$B$18*data!C91)+('linear with dummies'!$B$19*data!D91)+('linear with dummies'!$B$20*data!E91)+('linear with dummies'!$B$21*data!F91)+('linear with dummies'!$B$22*data!G91)+('linear with dummies'!$B$23*data!H91)+('linear with dummies'!$B$24*data!I91)+('linear with dummies'!$B$25*data!J91)+('linear with dummies'!$B$26*data!K91)+('linear with dummies'!$B$27*data!L91)+('linear with dummies'!$B$28*data!M91)+('linear with dummies'!$B$29*data!N91)</f>
        <v>866.71576267227306</v>
      </c>
      <c r="S91">
        <f>'log-linear with dummies'!$B$17+('log-linear with dummies'!$B$29*data!O91)+('log-linear with dummies'!$B$18*data!D91)+('log-linear with dummies'!$B$19*data!E91)+('log-linear with dummies'!$B$20*data!F91)+('log-linear with dummies'!$B$21*data!G91)+('log-linear with dummies'!$B$22*data!H91)+('log-linear with dummies'!$B$23*data!I91)+('log-linear with dummies'!$B$24*data!J91)+('log-linear with dummies'!$B$25*data!K91)+('log-linear with dummies'!$B$26*data!L91)+('log-linear with dummies'!$B$27*data!M91)+('log-linear with dummies'!$B$28*data!N91)</f>
        <v>818.92752029221458</v>
      </c>
      <c r="T91">
        <f t="shared" si="7"/>
        <v>39.607104844840933</v>
      </c>
      <c r="U91">
        <f t="shared" si="8"/>
        <v>1.1175748412655366</v>
      </c>
      <c r="V91">
        <f t="shared" si="9"/>
        <v>15.715762672273058</v>
      </c>
      <c r="W91">
        <f t="shared" si="10"/>
        <v>32.072479707785419</v>
      </c>
    </row>
    <row r="92" spans="1:23" x14ac:dyDescent="0.2">
      <c r="A92">
        <v>936</v>
      </c>
      <c r="B92" s="1">
        <v>40078</v>
      </c>
      <c r="C92">
        <v>91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f t="shared" si="6"/>
        <v>4.5108595065168497</v>
      </c>
      <c r="P92">
        <f>'linear trend'!$B$17+('linear trend'!$B$18*data!C92)</f>
        <v>894.25620291658049</v>
      </c>
      <c r="Q92">
        <f>'log-linear trend'!$B$17+('log-linear trend'!$B$18*data!O92)</f>
        <v>853.42641230949016</v>
      </c>
      <c r="R92">
        <f>'linear with dummies'!$B$17+('linear with dummies'!$B$18*data!C92)+('linear with dummies'!$B$19*data!D92)+('linear with dummies'!$B$20*data!E92)+('linear with dummies'!$B$21*data!F92)+('linear with dummies'!$B$22*data!G92)+('linear with dummies'!$B$23*data!H92)+('linear with dummies'!$B$24*data!I92)+('linear with dummies'!$B$25*data!J92)+('linear with dummies'!$B$26*data!K92)+('linear with dummies'!$B$27*data!L92)+('linear with dummies'!$B$28*data!M92)+('linear with dummies'!$B$29*data!N92)</f>
        <v>870.76252277505273</v>
      </c>
      <c r="S92">
        <f>'log-linear with dummies'!$B$17+('log-linear with dummies'!$B$29*data!O92)+('log-linear with dummies'!$B$18*data!D92)+('log-linear with dummies'!$B$19*data!E92)+('log-linear with dummies'!$B$20*data!F92)+('log-linear with dummies'!$B$21*data!G92)+('log-linear with dummies'!$B$22*data!H92)+('log-linear with dummies'!$B$23*data!I92)+('log-linear with dummies'!$B$24*data!J92)+('log-linear with dummies'!$B$25*data!K92)+('log-linear with dummies'!$B$26*data!L92)+('log-linear with dummies'!$B$27*data!M92)+('log-linear with dummies'!$B$28*data!N92)</f>
        <v>820.39805340443661</v>
      </c>
      <c r="T92">
        <f t="shared" si="7"/>
        <v>41.743797083419508</v>
      </c>
      <c r="U92">
        <f t="shared" si="8"/>
        <v>82.573587690509839</v>
      </c>
      <c r="V92">
        <f t="shared" si="9"/>
        <v>65.23747722494727</v>
      </c>
      <c r="W92">
        <f t="shared" si="10"/>
        <v>115.60194659556339</v>
      </c>
    </row>
    <row r="93" spans="1:23" x14ac:dyDescent="0.2">
      <c r="A93">
        <v>886</v>
      </c>
      <c r="B93" s="1">
        <v>40085</v>
      </c>
      <c r="C93">
        <v>92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f t="shared" si="6"/>
        <v>4.5217885770490405</v>
      </c>
      <c r="P93">
        <f>'linear trend'!$B$17+('linear trend'!$B$18*data!C93)</f>
        <v>897.90530098832005</v>
      </c>
      <c r="Q93">
        <f>'log-linear trend'!$B$17+('log-linear trend'!$B$18*data!O93)</f>
        <v>854.72094525675379</v>
      </c>
      <c r="R93">
        <f>'linear with dummies'!$B$17+('linear with dummies'!$B$18*data!C93)+('linear with dummies'!$B$19*data!D93)+('linear with dummies'!$B$20*data!E93)+('linear with dummies'!$B$21*data!F93)+('linear with dummies'!$B$22*data!G93)+('linear with dummies'!$B$23*data!H93)+('linear with dummies'!$B$24*data!I93)+('linear with dummies'!$B$25*data!J93)+('linear with dummies'!$B$26*data!K93)+('linear with dummies'!$B$27*data!L93)+('linear with dummies'!$B$28*data!M93)+('linear with dummies'!$B$29*data!N93)</f>
        <v>874.8092828778324</v>
      </c>
      <c r="S93">
        <f>'log-linear with dummies'!$B$17+('log-linear with dummies'!$B$29*data!O93)+('log-linear with dummies'!$B$18*data!D93)+('log-linear with dummies'!$B$19*data!E93)+('log-linear with dummies'!$B$20*data!F93)+('log-linear with dummies'!$B$21*data!G93)+('log-linear with dummies'!$B$22*data!H93)+('log-linear with dummies'!$B$23*data!I93)+('log-linear with dummies'!$B$24*data!J93)+('log-linear with dummies'!$B$25*data!K93)+('log-linear with dummies'!$B$26*data!L93)+('log-linear with dummies'!$B$27*data!M93)+('log-linear with dummies'!$B$28*data!N93)</f>
        <v>821.85251479481531</v>
      </c>
      <c r="T93">
        <f t="shared" si="7"/>
        <v>11.90530098832005</v>
      </c>
      <c r="U93">
        <f t="shared" si="8"/>
        <v>31.279054743246206</v>
      </c>
      <c r="V93">
        <f t="shared" si="9"/>
        <v>11.190717122167598</v>
      </c>
      <c r="W93">
        <f t="shared" si="10"/>
        <v>64.147485205184694</v>
      </c>
    </row>
    <row r="94" spans="1:23" x14ac:dyDescent="0.2">
      <c r="A94">
        <v>832</v>
      </c>
      <c r="B94" s="1">
        <v>40092</v>
      </c>
      <c r="C94">
        <v>93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</v>
      </c>
      <c r="M94">
        <v>0</v>
      </c>
      <c r="N94">
        <v>0</v>
      </c>
      <c r="O94">
        <f t="shared" si="6"/>
        <v>4.5325994931532563</v>
      </c>
      <c r="P94">
        <f>'linear trend'!$B$17+('linear trend'!$B$18*data!C94)</f>
        <v>901.55439906005972</v>
      </c>
      <c r="Q94">
        <f>'log-linear trend'!$B$17+('log-linear trend'!$B$18*data!O94)</f>
        <v>856.00148297913279</v>
      </c>
      <c r="R94">
        <f>'linear with dummies'!$B$17+('linear with dummies'!$B$18*data!C94)+('linear with dummies'!$B$19*data!D94)+('linear with dummies'!$B$20*data!E94)+('linear with dummies'!$B$21*data!F94)+('linear with dummies'!$B$22*data!G94)+('linear with dummies'!$B$23*data!H94)+('linear with dummies'!$B$24*data!I94)+('linear with dummies'!$B$25*data!J94)+('linear with dummies'!$B$26*data!K94)+('linear with dummies'!$B$27*data!L94)+('linear with dummies'!$B$28*data!M94)+('linear with dummies'!$B$29*data!N94)</f>
        <v>876.77062251810344</v>
      </c>
      <c r="S94">
        <f>'log-linear with dummies'!$B$17+('log-linear with dummies'!$B$29*data!O94)+('log-linear with dummies'!$B$18*data!D94)+('log-linear with dummies'!$B$19*data!E94)+('log-linear with dummies'!$B$20*data!F94)+('log-linear with dummies'!$B$21*data!G94)+('log-linear with dummies'!$B$22*data!H94)+('log-linear with dummies'!$B$23*data!I94)+('log-linear with dummies'!$B$24*data!J94)+('log-linear with dummies'!$B$25*data!K94)+('log-linear with dummies'!$B$26*data!L94)+('log-linear with dummies'!$B$27*data!M94)+('log-linear with dummies'!$B$28*data!N94)</f>
        <v>828.69592738750521</v>
      </c>
      <c r="T94">
        <f t="shared" si="7"/>
        <v>69.554399060059723</v>
      </c>
      <c r="U94">
        <f t="shared" si="8"/>
        <v>24.001482979132788</v>
      </c>
      <c r="V94">
        <f t="shared" si="9"/>
        <v>44.770622518103437</v>
      </c>
      <c r="W94">
        <f t="shared" si="10"/>
        <v>3.3040726124947923</v>
      </c>
    </row>
    <row r="95" spans="1:23" x14ac:dyDescent="0.2">
      <c r="A95">
        <v>873</v>
      </c>
      <c r="B95" s="1">
        <v>40099</v>
      </c>
      <c r="C95">
        <v>94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1</v>
      </c>
      <c r="M95">
        <v>0</v>
      </c>
      <c r="N95">
        <v>0</v>
      </c>
      <c r="O95">
        <f t="shared" si="6"/>
        <v>4.5432947822700038</v>
      </c>
      <c r="P95">
        <f>'linear trend'!$B$17+('linear trend'!$B$18*data!C95)</f>
        <v>905.20349713179917</v>
      </c>
      <c r="Q95">
        <f>'log-linear trend'!$B$17+('log-linear trend'!$B$18*data!O95)</f>
        <v>857.26832484838042</v>
      </c>
      <c r="R95">
        <f>'linear with dummies'!$B$17+('linear with dummies'!$B$18*data!C95)+('linear with dummies'!$B$19*data!D95)+('linear with dummies'!$B$20*data!E95)+('linear with dummies'!$B$21*data!F95)+('linear with dummies'!$B$22*data!G95)+('linear with dummies'!$B$23*data!H95)+('linear with dummies'!$B$24*data!I95)+('linear with dummies'!$B$25*data!J95)+('linear with dummies'!$B$26*data!K95)+('linear with dummies'!$B$27*data!L95)+('linear with dummies'!$B$28*data!M95)+('linear with dummies'!$B$29*data!N95)</f>
        <v>880.81738262088322</v>
      </c>
      <c r="S95">
        <f>'log-linear with dummies'!$B$17+('log-linear with dummies'!$B$29*data!O95)+('log-linear with dummies'!$B$18*data!D95)+('log-linear with dummies'!$B$19*data!E95)+('log-linear with dummies'!$B$20*data!F95)+('log-linear with dummies'!$B$21*data!G95)+('log-linear with dummies'!$B$22*data!H95)+('log-linear with dummies'!$B$23*data!I95)+('log-linear with dummies'!$B$24*data!J95)+('log-linear with dummies'!$B$25*data!K95)+('log-linear with dummies'!$B$26*data!L95)+('log-linear with dummies'!$B$27*data!M95)+('log-linear with dummies'!$B$28*data!N95)</f>
        <v>830.11927670467071</v>
      </c>
      <c r="T95">
        <f t="shared" si="7"/>
        <v>32.203497131799168</v>
      </c>
      <c r="U95">
        <f t="shared" si="8"/>
        <v>15.731675151619584</v>
      </c>
      <c r="V95">
        <f t="shared" si="9"/>
        <v>7.8173826208832224</v>
      </c>
      <c r="W95">
        <f t="shared" si="10"/>
        <v>42.88072329532929</v>
      </c>
    </row>
    <row r="96" spans="1:23" x14ac:dyDescent="0.2">
      <c r="A96">
        <v>899</v>
      </c>
      <c r="B96" s="1">
        <v>40106</v>
      </c>
      <c r="C96">
        <v>95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1</v>
      </c>
      <c r="M96">
        <v>0</v>
      </c>
      <c r="N96">
        <v>0</v>
      </c>
      <c r="O96">
        <f t="shared" si="6"/>
        <v>4.5538768916005408</v>
      </c>
      <c r="P96">
        <f>'linear trend'!$B$17+('linear trend'!$B$18*data!C96)</f>
        <v>908.85259520353884</v>
      </c>
      <c r="Q96">
        <f>'log-linear trend'!$B$17+('log-linear trend'!$B$18*data!O96)</f>
        <v>858.52176073202463</v>
      </c>
      <c r="R96">
        <f>'linear with dummies'!$B$17+('linear with dummies'!$B$18*data!C96)+('linear with dummies'!$B$19*data!D96)+('linear with dummies'!$B$20*data!E96)+('linear with dummies'!$B$21*data!F96)+('linear with dummies'!$B$22*data!G96)+('linear with dummies'!$B$23*data!H96)+('linear with dummies'!$B$24*data!I96)+('linear with dummies'!$B$25*data!J96)+('linear with dummies'!$B$26*data!K96)+('linear with dummies'!$B$27*data!L96)+('linear with dummies'!$B$28*data!M96)+('linear with dummies'!$B$29*data!N96)</f>
        <v>884.86414272366289</v>
      </c>
      <c r="S96">
        <f>'log-linear with dummies'!$B$17+('log-linear with dummies'!$B$29*data!O96)+('log-linear with dummies'!$B$18*data!D96)+('log-linear with dummies'!$B$19*data!E96)+('log-linear with dummies'!$B$20*data!F96)+('log-linear with dummies'!$B$21*data!G96)+('log-linear with dummies'!$B$22*data!H96)+('log-linear with dummies'!$B$23*data!I96)+('log-linear with dummies'!$B$24*data!J96)+('log-linear with dummies'!$B$25*data!K96)+('log-linear with dummies'!$B$26*data!L96)+('log-linear with dummies'!$B$27*data!M96)+('log-linear with dummies'!$B$28*data!N96)</f>
        <v>831.52756384168742</v>
      </c>
      <c r="T96">
        <f t="shared" si="7"/>
        <v>9.85259520353884</v>
      </c>
      <c r="U96">
        <f t="shared" si="8"/>
        <v>40.478239267975368</v>
      </c>
      <c r="V96">
        <f t="shared" si="9"/>
        <v>14.135857276337106</v>
      </c>
      <c r="W96">
        <f t="shared" si="10"/>
        <v>67.472436158312576</v>
      </c>
    </row>
    <row r="97" spans="1:23" x14ac:dyDescent="0.2">
      <c r="A97">
        <v>830</v>
      </c>
      <c r="B97" s="1">
        <v>40113</v>
      </c>
      <c r="C97">
        <v>96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1</v>
      </c>
      <c r="M97">
        <v>0</v>
      </c>
      <c r="N97">
        <v>0</v>
      </c>
      <c r="O97">
        <f t="shared" si="6"/>
        <v>4.5643481914678361</v>
      </c>
      <c r="P97">
        <f>'linear trend'!$B$17+('linear trend'!$B$18*data!C97)</f>
        <v>912.5016932752784</v>
      </c>
      <c r="Q97">
        <f>'log-linear trend'!$B$17+('log-linear trend'!$B$18*data!O97)</f>
        <v>859.76207139146868</v>
      </c>
      <c r="R97">
        <f>'linear with dummies'!$B$17+('linear with dummies'!$B$18*data!C97)+('linear with dummies'!$B$19*data!D97)+('linear with dummies'!$B$20*data!E97)+('linear with dummies'!$B$21*data!F97)+('linear with dummies'!$B$22*data!G97)+('linear with dummies'!$B$23*data!H97)+('linear with dummies'!$B$24*data!I97)+('linear with dummies'!$B$25*data!J97)+('linear with dummies'!$B$26*data!K97)+('linear with dummies'!$B$27*data!L97)+('linear with dummies'!$B$28*data!M97)+('linear with dummies'!$B$29*data!N97)</f>
        <v>888.91090282644257</v>
      </c>
      <c r="S97">
        <f>'log-linear with dummies'!$B$17+('log-linear with dummies'!$B$29*data!O97)+('log-linear with dummies'!$B$18*data!D97)+('log-linear with dummies'!$B$19*data!E97)+('log-linear with dummies'!$B$20*data!F97)+('log-linear with dummies'!$B$21*data!G97)+('log-linear with dummies'!$B$22*data!H97)+('log-linear with dummies'!$B$23*data!I97)+('log-linear with dummies'!$B$24*data!J97)+('log-linear with dummies'!$B$25*data!K97)+('log-linear with dummies'!$B$26*data!L97)+('log-linear with dummies'!$B$27*data!M97)+('log-linear with dummies'!$B$28*data!N97)</f>
        <v>832.92110424562202</v>
      </c>
      <c r="T97">
        <f t="shared" si="7"/>
        <v>82.501693275278399</v>
      </c>
      <c r="U97">
        <f t="shared" si="8"/>
        <v>29.76207139146868</v>
      </c>
      <c r="V97">
        <f t="shared" si="9"/>
        <v>58.910902826442566</v>
      </c>
      <c r="W97">
        <f t="shared" si="10"/>
        <v>2.9211042456220184</v>
      </c>
    </row>
    <row r="98" spans="1:23" x14ac:dyDescent="0.2">
      <c r="A98">
        <v>797</v>
      </c>
      <c r="B98" s="1">
        <v>40120</v>
      </c>
      <c r="C98">
        <v>97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</v>
      </c>
      <c r="N98">
        <v>0</v>
      </c>
      <c r="O98">
        <f t="shared" si="6"/>
        <v>4.5747109785033828</v>
      </c>
      <c r="P98">
        <f>'linear trend'!$B$17+('linear trend'!$B$18*data!C98)</f>
        <v>916.15079134701796</v>
      </c>
      <c r="Q98">
        <f>'log-linear trend'!$B$17+('log-linear trend'!$B$18*data!O98)</f>
        <v>860.9895288594646</v>
      </c>
      <c r="R98">
        <f>'linear with dummies'!$B$17+('linear with dummies'!$B$18*data!C98)+('linear with dummies'!$B$19*data!D98)+('linear with dummies'!$B$20*data!E98)+('linear with dummies'!$B$21*data!F98)+('linear with dummies'!$B$22*data!G98)+('linear with dummies'!$B$23*data!H98)+('linear with dummies'!$B$24*data!I98)+('linear with dummies'!$B$25*data!J98)+('linear with dummies'!$B$26*data!K98)+('linear with dummies'!$B$27*data!L98)+('linear with dummies'!$B$28*data!M98)+('linear with dummies'!$B$29*data!N98)</f>
        <v>831.77062251810344</v>
      </c>
      <c r="S98">
        <f>'log-linear with dummies'!$B$17+('log-linear with dummies'!$B$29*data!O98)+('log-linear with dummies'!$B$18*data!D98)+('log-linear with dummies'!$B$19*data!E98)+('log-linear with dummies'!$B$20*data!F98)+('log-linear with dummies'!$B$21*data!G98)+('log-linear with dummies'!$B$22*data!H98)+('log-linear with dummies'!$B$23*data!I98)+('log-linear with dummies'!$B$24*data!J98)+('log-linear with dummies'!$B$25*data!K98)+('log-linear with dummies'!$B$26*data!L98)+('log-linear with dummies'!$B$27*data!M98)+('log-linear with dummies'!$B$28*data!N98)</f>
        <v>780.55222838948498</v>
      </c>
      <c r="T98">
        <f t="shared" si="7"/>
        <v>119.15079134701796</v>
      </c>
      <c r="U98">
        <f t="shared" si="8"/>
        <v>63.989528859464599</v>
      </c>
      <c r="V98">
        <f t="shared" si="9"/>
        <v>34.770622518103437</v>
      </c>
      <c r="W98">
        <f t="shared" si="10"/>
        <v>16.447771610515019</v>
      </c>
    </row>
    <row r="99" spans="1:23" x14ac:dyDescent="0.2">
      <c r="A99">
        <v>765</v>
      </c>
      <c r="B99" s="1">
        <v>40127</v>
      </c>
      <c r="C99">
        <v>98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</v>
      </c>
      <c r="N99">
        <v>0</v>
      </c>
      <c r="O99">
        <f t="shared" si="6"/>
        <v>4.5849674786705723</v>
      </c>
      <c r="P99">
        <f>'linear trend'!$B$17+('linear trend'!$B$18*data!C99)</f>
        <v>919.79988941875763</v>
      </c>
      <c r="Q99">
        <f>'log-linear trend'!$B$17+('log-linear trend'!$B$18*data!O99)</f>
        <v>862.204396798228</v>
      </c>
      <c r="R99">
        <f>'linear with dummies'!$B$17+('linear with dummies'!$B$18*data!C99)+('linear with dummies'!$B$19*data!D99)+('linear with dummies'!$B$20*data!E99)+('linear with dummies'!$B$21*data!F99)+('linear with dummies'!$B$22*data!G99)+('linear with dummies'!$B$23*data!H99)+('linear with dummies'!$B$24*data!I99)+('linear with dummies'!$B$25*data!J99)+('linear with dummies'!$B$26*data!K99)+('linear with dummies'!$B$27*data!L99)+('linear with dummies'!$B$28*data!M99)+('linear with dummies'!$B$29*data!N99)</f>
        <v>835.81738262088322</v>
      </c>
      <c r="S99">
        <f>'log-linear with dummies'!$B$17+('log-linear with dummies'!$B$29*data!O99)+('log-linear with dummies'!$B$18*data!D99)+('log-linear with dummies'!$B$19*data!E99)+('log-linear with dummies'!$B$20*data!F99)+('log-linear with dummies'!$B$21*data!G99)+('log-linear with dummies'!$B$22*data!H99)+('log-linear with dummies'!$B$23*data!I99)+('log-linear with dummies'!$B$24*data!J99)+('log-linear with dummies'!$B$25*data!K99)+('log-linear with dummies'!$B$26*data!L99)+('log-linear with dummies'!$B$27*data!M99)+('log-linear with dummies'!$B$28*data!N99)</f>
        <v>781.91718284280751</v>
      </c>
      <c r="T99">
        <f t="shared" si="7"/>
        <v>154.79988941875763</v>
      </c>
      <c r="U99">
        <f t="shared" si="8"/>
        <v>97.204396798228004</v>
      </c>
      <c r="V99">
        <f t="shared" si="9"/>
        <v>70.817382620883222</v>
      </c>
      <c r="W99">
        <f t="shared" si="10"/>
        <v>16.917182842807506</v>
      </c>
    </row>
    <row r="100" spans="1:23" x14ac:dyDescent="0.2">
      <c r="A100">
        <v>770</v>
      </c>
      <c r="B100" s="1">
        <v>40134</v>
      </c>
      <c r="C100">
        <v>99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</v>
      </c>
      <c r="N100">
        <v>0</v>
      </c>
      <c r="O100">
        <f t="shared" si="6"/>
        <v>4.5951198501345898</v>
      </c>
      <c r="P100">
        <f>'linear trend'!$B$17+('linear trend'!$B$18*data!C100)</f>
        <v>923.44898749049707</v>
      </c>
      <c r="Q100">
        <f>'log-linear trend'!$B$17+('log-linear trend'!$B$18*data!O100)</f>
        <v>863.40693083937265</v>
      </c>
      <c r="R100">
        <f>'linear with dummies'!$B$17+('linear with dummies'!$B$18*data!C100)+('linear with dummies'!$B$19*data!D100)+('linear with dummies'!$B$20*data!E100)+('linear with dummies'!$B$21*data!F100)+('linear with dummies'!$B$22*data!G100)+('linear with dummies'!$B$23*data!H100)+('linear with dummies'!$B$24*data!I100)+('linear with dummies'!$B$25*data!J100)+('linear with dummies'!$B$26*data!K100)+('linear with dummies'!$B$27*data!L100)+('linear with dummies'!$B$28*data!M100)+('linear with dummies'!$B$29*data!N100)</f>
        <v>839.86414272366289</v>
      </c>
      <c r="S100">
        <f>'log-linear with dummies'!$B$17+('log-linear with dummies'!$B$29*data!O100)+('log-linear with dummies'!$B$18*data!D100)+('log-linear with dummies'!$B$19*data!E100)+('log-linear with dummies'!$B$20*data!F100)+('log-linear with dummies'!$B$21*data!G100)+('log-linear with dummies'!$B$22*data!H100)+('log-linear with dummies'!$B$23*data!I100)+('log-linear with dummies'!$B$24*data!J100)+('log-linear with dummies'!$B$25*data!K100)+('log-linear with dummies'!$B$26*data!L100)+('log-linear with dummies'!$B$27*data!M100)+('log-linear with dummies'!$B$28*data!N100)</f>
        <v>783.26827965124176</v>
      </c>
      <c r="T100">
        <f t="shared" si="7"/>
        <v>153.44898749049707</v>
      </c>
      <c r="U100">
        <f t="shared" si="8"/>
        <v>93.406930839372649</v>
      </c>
      <c r="V100">
        <f t="shared" si="9"/>
        <v>69.864142723662894</v>
      </c>
      <c r="W100">
        <f t="shared" si="10"/>
        <v>13.268279651241755</v>
      </c>
    </row>
    <row r="101" spans="1:23" x14ac:dyDescent="0.2">
      <c r="A101">
        <v>818</v>
      </c>
      <c r="B101" s="1">
        <v>40141</v>
      </c>
      <c r="C101">
        <v>100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</v>
      </c>
      <c r="N101">
        <v>0</v>
      </c>
      <c r="O101">
        <f t="shared" si="6"/>
        <v>4.6051701859880918</v>
      </c>
      <c r="P101">
        <f>'linear trend'!$B$17+('linear trend'!$B$18*data!C101)</f>
        <v>927.09808556223675</v>
      </c>
      <c r="Q101">
        <f>'log-linear trend'!$B$17+('log-linear trend'!$B$18*data!O101)</f>
        <v>864.59737890676331</v>
      </c>
      <c r="R101">
        <f>'linear with dummies'!$B$17+('linear with dummies'!$B$18*data!C101)+('linear with dummies'!$B$19*data!D101)+('linear with dummies'!$B$20*data!E101)+('linear with dummies'!$B$21*data!F101)+('linear with dummies'!$B$22*data!G101)+('linear with dummies'!$B$23*data!H101)+('linear with dummies'!$B$24*data!I101)+('linear with dummies'!$B$25*data!J101)+('linear with dummies'!$B$26*data!K101)+('linear with dummies'!$B$27*data!L101)+('linear with dummies'!$B$28*data!M101)+('linear with dummies'!$B$29*data!N101)</f>
        <v>843.91090282644257</v>
      </c>
      <c r="S101">
        <f>'log-linear with dummies'!$B$17+('log-linear with dummies'!$B$29*data!O101)+('log-linear with dummies'!$B$18*data!D101)+('log-linear with dummies'!$B$19*data!E101)+('log-linear with dummies'!$B$20*data!F101)+('log-linear with dummies'!$B$21*data!G101)+('log-linear with dummies'!$B$22*data!H101)+('log-linear with dummies'!$B$23*data!I101)+('log-linear with dummies'!$B$24*data!J101)+('log-linear with dummies'!$B$25*data!K101)+('log-linear with dummies'!$B$26*data!L101)+('log-linear with dummies'!$B$27*data!M101)+('log-linear with dummies'!$B$28*data!N101)</f>
        <v>784.60579736751981</v>
      </c>
      <c r="T101">
        <f t="shared" si="7"/>
        <v>109.09808556223675</v>
      </c>
      <c r="U101">
        <f t="shared" si="8"/>
        <v>46.597378906763311</v>
      </c>
      <c r="V101">
        <f t="shared" si="9"/>
        <v>25.910902826442566</v>
      </c>
      <c r="W101">
        <f t="shared" si="10"/>
        <v>33.394202632480187</v>
      </c>
    </row>
    <row r="102" spans="1:23" x14ac:dyDescent="0.2">
      <c r="A102">
        <v>767</v>
      </c>
      <c r="B102" s="1">
        <v>40148</v>
      </c>
      <c r="C102">
        <v>101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</v>
      </c>
      <c r="O102">
        <f t="shared" si="6"/>
        <v>4.6151205168412597</v>
      </c>
      <c r="P102">
        <f>'linear trend'!$B$17+('linear trend'!$B$18*data!C102)</f>
        <v>930.74718363397631</v>
      </c>
      <c r="Q102">
        <f>'log-linear trend'!$B$17+('log-linear trend'!$B$18*data!O102)</f>
        <v>865.77598152330427</v>
      </c>
      <c r="R102">
        <f>'linear with dummies'!$B$17+('linear with dummies'!$B$18*data!C102)+('linear with dummies'!$B$19*data!D102)+('linear with dummies'!$B$20*data!E102)+('linear with dummies'!$B$21*data!F102)+('linear with dummies'!$B$22*data!G102)+('linear with dummies'!$B$23*data!H102)+('linear with dummies'!$B$24*data!I102)+('linear with dummies'!$B$25*data!J102)+('linear with dummies'!$B$26*data!K102)+('linear with dummies'!$B$27*data!L102)+('linear with dummies'!$B$28*data!M102)+('linear with dummies'!$B$29*data!N102)</f>
        <v>824.32224246671353</v>
      </c>
      <c r="S102">
        <f>'log-linear with dummies'!$B$17+('log-linear with dummies'!$B$29*data!O102)+('log-linear with dummies'!$B$18*data!D102)+('log-linear with dummies'!$B$19*data!E102)+('log-linear with dummies'!$B$20*data!F102)+('log-linear with dummies'!$B$21*data!G102)+('log-linear with dummies'!$B$22*data!H102)+('log-linear with dummies'!$B$23*data!I102)+('log-linear with dummies'!$B$24*data!J102)+('log-linear with dummies'!$B$25*data!K102)+('log-linear with dummies'!$B$26*data!L102)+('log-linear with dummies'!$B$27*data!M102)+('log-linear with dummies'!$B$28*data!N102)</f>
        <v>771.39419463411605</v>
      </c>
      <c r="T102">
        <f t="shared" si="7"/>
        <v>163.74718363397631</v>
      </c>
      <c r="U102">
        <f t="shared" si="8"/>
        <v>98.775981523304267</v>
      </c>
      <c r="V102">
        <f t="shared" si="9"/>
        <v>57.322242466713533</v>
      </c>
      <c r="W102">
        <f t="shared" si="10"/>
        <v>4.3941946341160474</v>
      </c>
    </row>
    <row r="103" spans="1:23" x14ac:dyDescent="0.2">
      <c r="A103">
        <v>784</v>
      </c>
      <c r="B103" s="1">
        <v>40155</v>
      </c>
      <c r="C103">
        <v>102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</v>
      </c>
      <c r="O103">
        <f t="shared" si="6"/>
        <v>4.6249728132842707</v>
      </c>
      <c r="P103">
        <f>'linear trend'!$B$17+('linear trend'!$B$18*data!C103)</f>
        <v>934.39628170571586</v>
      </c>
      <c r="Q103">
        <f>'log-linear trend'!$B$17+('log-linear trend'!$B$18*data!O103)</f>
        <v>866.9429721026147</v>
      </c>
      <c r="R103">
        <f>'linear with dummies'!$B$17+('linear with dummies'!$B$18*data!C103)+('linear with dummies'!$B$19*data!D103)+('linear with dummies'!$B$20*data!E103)+('linear with dummies'!$B$21*data!F103)+('linear with dummies'!$B$22*data!G103)+('linear with dummies'!$B$23*data!H103)+('linear with dummies'!$B$24*data!I103)+('linear with dummies'!$B$25*data!J103)+('linear with dummies'!$B$26*data!K103)+('linear with dummies'!$B$27*data!L103)+('linear with dummies'!$B$28*data!M103)+('linear with dummies'!$B$29*data!N103)</f>
        <v>828.36900256949332</v>
      </c>
      <c r="S103">
        <f>'log-linear with dummies'!$B$17+('log-linear with dummies'!$B$29*data!O103)+('log-linear with dummies'!$B$18*data!D103)+('log-linear with dummies'!$B$19*data!E103)+('log-linear with dummies'!$B$20*data!F103)+('log-linear with dummies'!$B$21*data!G103)+('log-linear with dummies'!$B$22*data!H103)+('log-linear with dummies'!$B$23*data!I103)+('log-linear with dummies'!$B$24*data!J103)+('log-linear with dummies'!$B$25*data!K103)+('log-linear with dummies'!$B$26*data!L103)+('log-linear with dummies'!$B$27*data!M103)+('log-linear with dummies'!$B$28*data!N103)</f>
        <v>772.70535689084386</v>
      </c>
      <c r="T103">
        <f t="shared" si="7"/>
        <v>150.39628170571586</v>
      </c>
      <c r="U103">
        <f t="shared" si="8"/>
        <v>82.942972102614704</v>
      </c>
      <c r="V103">
        <f t="shared" si="9"/>
        <v>44.369002569493318</v>
      </c>
      <c r="W103">
        <f t="shared" si="10"/>
        <v>11.294643109156141</v>
      </c>
    </row>
    <row r="104" spans="1:23" x14ac:dyDescent="0.2">
      <c r="A104">
        <v>863</v>
      </c>
      <c r="B104" s="1">
        <v>40162</v>
      </c>
      <c r="C104">
        <v>103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</v>
      </c>
      <c r="O104">
        <f t="shared" si="6"/>
        <v>4.6347289882296359</v>
      </c>
      <c r="P104">
        <f>'linear trend'!$B$17+('linear trend'!$B$18*data!C104)</f>
        <v>938.04537977745554</v>
      </c>
      <c r="Q104">
        <f>'log-linear trend'!$B$17+('log-linear trend'!$B$18*data!O104)</f>
        <v>868.09857722647621</v>
      </c>
      <c r="R104">
        <f>'linear with dummies'!$B$17+('linear with dummies'!$B$18*data!C104)+('linear with dummies'!$B$19*data!D104)+('linear with dummies'!$B$20*data!E104)+('linear with dummies'!$B$21*data!F104)+('linear with dummies'!$B$22*data!G104)+('linear with dummies'!$B$23*data!H104)+('linear with dummies'!$B$24*data!I104)+('linear with dummies'!$B$25*data!J104)+('linear with dummies'!$B$26*data!K104)+('linear with dummies'!$B$27*data!L104)+('linear with dummies'!$B$28*data!M104)+('linear with dummies'!$B$29*data!N104)</f>
        <v>832.41576267227299</v>
      </c>
      <c r="S104">
        <f>'log-linear with dummies'!$B$17+('log-linear with dummies'!$B$29*data!O104)+('log-linear with dummies'!$B$18*data!D104)+('log-linear with dummies'!$B$19*data!E104)+('log-linear with dummies'!$B$20*data!F104)+('log-linear with dummies'!$B$21*data!G104)+('log-linear with dummies'!$B$22*data!H104)+('log-linear with dummies'!$B$23*data!I104)+('log-linear with dummies'!$B$24*data!J104)+('log-linear with dummies'!$B$25*data!K104)+('log-linear with dummies'!$B$26*data!L104)+('log-linear with dummies'!$B$27*data!M104)+('log-linear with dummies'!$B$28*data!N104)</f>
        <v>774.00372711674891</v>
      </c>
      <c r="T104">
        <f t="shared" si="7"/>
        <v>75.045379777455537</v>
      </c>
      <c r="U104">
        <f t="shared" si="8"/>
        <v>5.098577226476209</v>
      </c>
      <c r="V104">
        <f t="shared" si="9"/>
        <v>30.58423732772701</v>
      </c>
      <c r="W104">
        <f t="shared" si="10"/>
        <v>88.996272883251095</v>
      </c>
    </row>
    <row r="105" spans="1:23" x14ac:dyDescent="0.2">
      <c r="A105">
        <v>827</v>
      </c>
      <c r="B105" s="1">
        <v>40169</v>
      </c>
      <c r="C105">
        <v>104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f t="shared" si="6"/>
        <v>4.6443908991413725</v>
      </c>
      <c r="P105">
        <f>'linear trend'!$B$17+('linear trend'!$B$18*data!C105)</f>
        <v>941.6944778491951</v>
      </c>
      <c r="Q105">
        <f>'log-linear trend'!$B$17+('log-linear trend'!$B$18*data!O105)</f>
        <v>869.24301690887455</v>
      </c>
      <c r="R105">
        <f>'linear with dummies'!$B$17+('linear with dummies'!$B$18*data!C105)+('linear with dummies'!$B$19*data!D105)+('linear with dummies'!$B$20*data!E105)+('linear with dummies'!$B$21*data!F105)+('linear with dummies'!$B$22*data!G105)+('linear with dummies'!$B$23*data!H105)+('linear with dummies'!$B$24*data!I105)+('linear with dummies'!$B$25*data!J105)+('linear with dummies'!$B$26*data!K105)+('linear with dummies'!$B$27*data!L105)+('linear with dummies'!$B$28*data!M105)+('linear with dummies'!$B$29*data!N105)</f>
        <v>836.46252277505266</v>
      </c>
      <c r="S105">
        <f>'log-linear with dummies'!$B$17+('log-linear with dummies'!$B$29*data!O105)+('log-linear with dummies'!$B$18*data!D105)+('log-linear with dummies'!$B$19*data!E105)+('log-linear with dummies'!$B$20*data!F105)+('log-linear with dummies'!$B$21*data!G105)+('log-linear with dummies'!$B$22*data!H105)+('log-linear with dummies'!$B$23*data!I105)+('log-linear with dummies'!$B$24*data!J105)+('log-linear with dummies'!$B$25*data!K105)+('log-linear with dummies'!$B$26*data!L105)+('log-linear with dummies'!$B$27*data!M105)+('log-linear with dummies'!$B$28*data!N105)</f>
        <v>775.2895525066582</v>
      </c>
      <c r="T105">
        <f t="shared" si="7"/>
        <v>114.6944778491951</v>
      </c>
      <c r="U105">
        <f t="shared" si="8"/>
        <v>42.243016908874552</v>
      </c>
      <c r="V105">
        <f t="shared" si="9"/>
        <v>9.4625227750526619</v>
      </c>
      <c r="W105">
        <f t="shared" si="10"/>
        <v>51.710447493341803</v>
      </c>
    </row>
    <row r="106" spans="1:23" x14ac:dyDescent="0.2">
      <c r="A106">
        <v>730</v>
      </c>
      <c r="B106" s="1">
        <v>40176</v>
      </c>
      <c r="C106">
        <v>105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</v>
      </c>
      <c r="O106">
        <f t="shared" si="6"/>
        <v>4.6539603501575231</v>
      </c>
      <c r="P106">
        <f>'linear trend'!$B$17+('linear trend'!$B$18*data!C106)</f>
        <v>945.34357592093465</v>
      </c>
      <c r="Q106">
        <f>'log-linear trend'!$B$17+('log-linear trend'!$B$18*data!O106)</f>
        <v>870.37650484740925</v>
      </c>
      <c r="R106">
        <f>'linear with dummies'!$B$17+('linear with dummies'!$B$18*data!C106)+('linear with dummies'!$B$19*data!D106)+('linear with dummies'!$B$20*data!E106)+('linear with dummies'!$B$21*data!F106)+('linear with dummies'!$B$22*data!G106)+('linear with dummies'!$B$23*data!H106)+('linear with dummies'!$B$24*data!I106)+('linear with dummies'!$B$25*data!J106)+('linear with dummies'!$B$26*data!K106)+('linear with dummies'!$B$27*data!L106)+('linear with dummies'!$B$28*data!M106)+('linear with dummies'!$B$29*data!N106)</f>
        <v>840.50928287783245</v>
      </c>
      <c r="S106">
        <f>'log-linear with dummies'!$B$17+('log-linear with dummies'!$B$29*data!O106)+('log-linear with dummies'!$B$18*data!D106)+('log-linear with dummies'!$B$19*data!E106)+('log-linear with dummies'!$B$20*data!F106)+('log-linear with dummies'!$B$21*data!G106)+('log-linear with dummies'!$B$22*data!H106)+('log-linear with dummies'!$B$23*data!I106)+('log-linear with dummies'!$B$24*data!J106)+('log-linear with dummies'!$B$25*data!K106)+('log-linear with dummies'!$B$26*data!L106)+('log-linear with dummies'!$B$27*data!M106)+('log-linear with dummies'!$B$28*data!N106)</f>
        <v>776.56307315867662</v>
      </c>
      <c r="T106">
        <f t="shared" si="7"/>
        <v>215.34357592093465</v>
      </c>
      <c r="U106">
        <f t="shared" si="8"/>
        <v>140.37650484740925</v>
      </c>
      <c r="V106">
        <f t="shared" si="9"/>
        <v>110.50928287783245</v>
      </c>
      <c r="W106">
        <f t="shared" si="10"/>
        <v>46.563073158676616</v>
      </c>
    </row>
    <row r="107" spans="1:23" x14ac:dyDescent="0.2">
      <c r="A107" s="2">
        <v>940</v>
      </c>
      <c r="B107" s="3">
        <v>40183</v>
      </c>
      <c r="C107" s="2">
        <v>106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f t="shared" si="6"/>
        <v>4.6634390941120669</v>
      </c>
      <c r="P107">
        <f>'linear trend'!$B$17+('linear trend'!$B$18*data!C107)</f>
        <v>948.99267399267421</v>
      </c>
      <c r="Q107">
        <f>'log-linear trend'!$B$17+('log-linear trend'!$B$18*data!O107)</f>
        <v>871.49924866278593</v>
      </c>
      <c r="R107">
        <f>'linear with dummies'!$B$17+('linear with dummies'!$B$18*data!C107)+('linear with dummies'!$B$19*data!D107)+('linear with dummies'!$B$20*data!E107)+('linear with dummies'!$B$21*data!F107)+('linear with dummies'!$B$22*data!G107)+('linear with dummies'!$B$23*data!H107)+('linear with dummies'!$B$24*data!I107)+('linear with dummies'!$B$25*data!J107)+('linear with dummies'!$B$26*data!K107)+('linear with dummies'!$B$27*data!L107)+('linear with dummies'!$B$28*data!M107)+('linear with dummies'!$B$29*data!N107)</f>
        <v>957.9474437436736</v>
      </c>
      <c r="S107">
        <f>'log-linear with dummies'!$B$17+('log-linear with dummies'!$B$29*data!O107)+('log-linear with dummies'!$B$18*data!D107)+('log-linear with dummies'!$B$19*data!E107)+('log-linear with dummies'!$B$20*data!F107)+('log-linear with dummies'!$B$21*data!G107)+('log-linear with dummies'!$B$22*data!H107)+('log-linear with dummies'!$B$23*data!I107)+('log-linear with dummies'!$B$24*data!J107)+('log-linear with dummies'!$B$25*data!K107)+('log-linear with dummies'!$B$26*data!L107)+('log-linear with dummies'!$B$27*data!M107)+('log-linear with dummies'!$B$28*data!N107)</f>
        <v>947.8357640314124</v>
      </c>
      <c r="T107">
        <f t="shared" si="7"/>
        <v>8.992673992674213</v>
      </c>
      <c r="U107">
        <f t="shared" si="8"/>
        <v>68.500751337214069</v>
      </c>
      <c r="V107">
        <f t="shared" si="9"/>
        <v>17.947443743673603</v>
      </c>
      <c r="W107">
        <f t="shared" si="10"/>
        <v>7.8357640314123955</v>
      </c>
    </row>
    <row r="108" spans="1:23" x14ac:dyDescent="0.2">
      <c r="A108" s="2">
        <v>1011</v>
      </c>
      <c r="B108" s="3">
        <v>40190</v>
      </c>
      <c r="C108" s="2">
        <v>107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f t="shared" si="6"/>
        <v>4.6728288344619058</v>
      </c>
      <c r="P108">
        <f>'linear trend'!$B$17+('linear trend'!$B$18*data!C108)</f>
        <v>952.64177206441377</v>
      </c>
      <c r="Q108">
        <f>'log-linear trend'!$B$17+('log-linear trend'!$B$18*data!O108)</f>
        <v>872.6114501270655</v>
      </c>
      <c r="R108">
        <f>'linear with dummies'!$B$17+('linear with dummies'!$B$18*data!C108)+('linear with dummies'!$B$19*data!D108)+('linear with dummies'!$B$20*data!E108)+('linear with dummies'!$B$21*data!F108)+('linear with dummies'!$B$22*data!G108)+('linear with dummies'!$B$23*data!H108)+('linear with dummies'!$B$24*data!I108)+('linear with dummies'!$B$25*data!J108)+('linear with dummies'!$B$26*data!K108)+('linear with dummies'!$B$27*data!L108)+('linear with dummies'!$B$28*data!M108)+('linear with dummies'!$B$29*data!N108)</f>
        <v>961.99420384645327</v>
      </c>
      <c r="S108">
        <f>'log-linear with dummies'!$B$17+('log-linear with dummies'!$B$29*data!O108)+('log-linear with dummies'!$B$18*data!D108)+('log-linear with dummies'!$B$19*data!E108)+('log-linear with dummies'!$B$20*data!F108)+('log-linear with dummies'!$B$21*data!G108)+('log-linear with dummies'!$B$22*data!H108)+('log-linear with dummies'!$B$23*data!I108)+('log-linear with dummies'!$B$24*data!J108)+('log-linear with dummies'!$B$25*data!K108)+('log-linear with dummies'!$B$26*data!L108)+('log-linear with dummies'!$B$27*data!M108)+('log-linear with dummies'!$B$28*data!N108)</f>
        <v>949.0853684478443</v>
      </c>
      <c r="T108">
        <f t="shared" si="7"/>
        <v>58.358227935586228</v>
      </c>
      <c r="U108">
        <f t="shared" si="8"/>
        <v>138.3885498729345</v>
      </c>
      <c r="V108">
        <f t="shared" si="9"/>
        <v>49.005796153546726</v>
      </c>
      <c r="W108">
        <f t="shared" si="10"/>
        <v>61.914631552155697</v>
      </c>
    </row>
    <row r="109" spans="1:23" x14ac:dyDescent="0.2">
      <c r="A109" s="2">
        <v>837</v>
      </c>
      <c r="B109" s="3">
        <v>40197</v>
      </c>
      <c r="C109" s="2">
        <v>108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f t="shared" si="6"/>
        <v>4.6821312271242199</v>
      </c>
      <c r="P109">
        <f>'linear trend'!$B$17+('linear trend'!$B$18*data!C109)</f>
        <v>956.29087013615344</v>
      </c>
      <c r="Q109">
        <f>'log-linear trend'!$B$17+('log-linear trend'!$B$18*data!O109)</f>
        <v>873.71330538129598</v>
      </c>
      <c r="R109">
        <f>'linear with dummies'!$B$17+('linear with dummies'!$B$18*data!C109)+('linear with dummies'!$B$19*data!D109)+('linear with dummies'!$B$20*data!E109)+('linear with dummies'!$B$21*data!F109)+('linear with dummies'!$B$22*data!G109)+('linear with dummies'!$B$23*data!H109)+('linear with dummies'!$B$24*data!I109)+('linear with dummies'!$B$25*data!J109)+('linear with dummies'!$B$26*data!K109)+('linear with dummies'!$B$27*data!L109)+('linear with dummies'!$B$28*data!M109)+('linear with dummies'!$B$29*data!N109)</f>
        <v>966.04096394923295</v>
      </c>
      <c r="S109">
        <f>'log-linear with dummies'!$B$17+('log-linear with dummies'!$B$29*data!O109)+('log-linear with dummies'!$B$18*data!D109)+('log-linear with dummies'!$B$19*data!E109)+('log-linear with dummies'!$B$20*data!F109)+('log-linear with dummies'!$B$21*data!G109)+('log-linear with dummies'!$B$22*data!H109)+('log-linear with dummies'!$B$23*data!I109)+('log-linear with dummies'!$B$24*data!J109)+('log-linear with dummies'!$B$25*data!K109)+('log-linear with dummies'!$B$26*data!L109)+('log-linear with dummies'!$B$27*data!M109)+('log-linear with dummies'!$B$28*data!N109)</f>
        <v>950.32334846870936</v>
      </c>
      <c r="T109">
        <f t="shared" si="7"/>
        <v>119.29087013615344</v>
      </c>
      <c r="U109">
        <f t="shared" si="8"/>
        <v>36.713305381295982</v>
      </c>
      <c r="V109">
        <f t="shared" si="9"/>
        <v>129.04096394923295</v>
      </c>
      <c r="W109">
        <f t="shared" si="10"/>
        <v>113.32334846870936</v>
      </c>
    </row>
    <row r="110" spans="1:23" x14ac:dyDescent="0.2">
      <c r="A110" s="2">
        <v>789</v>
      </c>
      <c r="B110" s="3">
        <v>40204</v>
      </c>
      <c r="C110" s="2">
        <v>109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f t="shared" si="6"/>
        <v>4.6913478822291435</v>
      </c>
      <c r="P110">
        <f>'linear trend'!$B$17+('linear trend'!$B$18*data!C110)</f>
        <v>959.939968207893</v>
      </c>
      <c r="Q110">
        <f>'log-linear trend'!$B$17+('log-linear trend'!$B$18*data!O110)</f>
        <v>874.80500514311439</v>
      </c>
      <c r="R110">
        <f>'linear with dummies'!$B$17+('linear with dummies'!$B$18*data!C110)+('linear with dummies'!$B$19*data!D110)+('linear with dummies'!$B$20*data!E110)+('linear with dummies'!$B$21*data!F110)+('linear with dummies'!$B$22*data!G110)+('linear with dummies'!$B$23*data!H110)+('linear with dummies'!$B$24*data!I110)+('linear with dummies'!$B$25*data!J110)+('linear with dummies'!$B$26*data!K110)+('linear with dummies'!$B$27*data!L110)+('linear with dummies'!$B$28*data!M110)+('linear with dummies'!$B$29*data!N110)</f>
        <v>970.08772405201273</v>
      </c>
      <c r="S110">
        <f>'log-linear with dummies'!$B$17+('log-linear with dummies'!$B$29*data!O110)+('log-linear with dummies'!$B$18*data!D110)+('log-linear with dummies'!$B$19*data!E110)+('log-linear with dummies'!$B$20*data!F110)+('log-linear with dummies'!$B$21*data!G110)+('log-linear with dummies'!$B$22*data!H110)+('log-linear with dummies'!$B$23*data!I110)+('log-linear with dummies'!$B$24*data!J110)+('log-linear with dummies'!$B$25*data!K110)+('log-linear with dummies'!$B$26*data!L110)+('log-linear with dummies'!$B$27*data!M110)+('log-linear with dummies'!$B$28*data!N110)</f>
        <v>951.54991837317323</v>
      </c>
      <c r="T110">
        <f t="shared" si="7"/>
        <v>170.939968207893</v>
      </c>
      <c r="U110">
        <f t="shared" si="8"/>
        <v>85.805005143114386</v>
      </c>
      <c r="V110">
        <f t="shared" si="9"/>
        <v>181.08772405201273</v>
      </c>
      <c r="W110">
        <f t="shared" si="10"/>
        <v>162.54991837317323</v>
      </c>
    </row>
    <row r="111" spans="1:23" x14ac:dyDescent="0.2">
      <c r="A111" s="2">
        <v>893</v>
      </c>
      <c r="B111" s="3">
        <v>40211</v>
      </c>
      <c r="C111" s="2">
        <v>110</v>
      </c>
      <c r="D111" s="2">
        <v>1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f t="shared" si="6"/>
        <v>4.7004803657924166</v>
      </c>
      <c r="P111">
        <f>'linear trend'!$B$17+('linear trend'!$B$18*data!C111)</f>
        <v>963.58906627963256</v>
      </c>
      <c r="Q111">
        <f>'log-linear trend'!$B$17+('log-linear trend'!$B$18*data!O111)</f>
        <v>875.88673490487042</v>
      </c>
      <c r="R111">
        <f>'linear with dummies'!$B$17+('linear with dummies'!$B$18*data!C111)+('linear with dummies'!$B$19*data!D111)+('linear with dummies'!$B$20*data!E111)+('linear with dummies'!$B$21*data!F111)+('linear with dummies'!$B$22*data!G111)+('linear with dummies'!$B$23*data!H111)+('linear with dummies'!$B$24*data!I111)+('linear with dummies'!$B$25*data!J111)+('linear with dummies'!$B$26*data!K111)+('linear with dummies'!$B$27*data!L111)+('linear with dummies'!$B$28*data!M111)+('linear with dummies'!$B$29*data!N111)</f>
        <v>970.20214786264921</v>
      </c>
      <c r="S111">
        <f>'log-linear with dummies'!$B$17+('log-linear with dummies'!$B$29*data!O111)+('log-linear with dummies'!$B$18*data!D111)+('log-linear with dummies'!$B$19*data!E111)+('log-linear with dummies'!$B$20*data!F111)+('log-linear with dummies'!$B$21*data!G111)+('log-linear with dummies'!$B$22*data!H111)+('log-linear with dummies'!$B$23*data!I111)+('log-linear with dummies'!$B$24*data!J111)+('log-linear with dummies'!$B$25*data!K111)+('log-linear with dummies'!$B$26*data!L111)+('log-linear with dummies'!$B$27*data!M111)+('log-linear with dummies'!$B$28*data!N111)</f>
        <v>880.98047239093842</v>
      </c>
      <c r="T111">
        <f t="shared" si="7"/>
        <v>70.589066279632561</v>
      </c>
      <c r="U111">
        <f t="shared" si="8"/>
        <v>17.113265095129577</v>
      </c>
      <c r="V111">
        <f t="shared" si="9"/>
        <v>77.202147862649213</v>
      </c>
      <c r="W111">
        <f t="shared" si="10"/>
        <v>12.019527609061583</v>
      </c>
    </row>
    <row r="112" spans="1:23" x14ac:dyDescent="0.2">
      <c r="A112" s="2">
        <v>927</v>
      </c>
      <c r="B112" s="3">
        <v>40218</v>
      </c>
      <c r="C112" s="2">
        <v>111</v>
      </c>
      <c r="D112" s="2">
        <v>1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f t="shared" si="6"/>
        <v>4.7095302013123339</v>
      </c>
      <c r="P112">
        <f>'linear trend'!$B$17+('linear trend'!$B$18*data!C112)</f>
        <v>967.23816435137223</v>
      </c>
      <c r="Q112">
        <f>'log-linear trend'!$B$17+('log-linear trend'!$B$18*data!O112)</f>
        <v>876.95867512278221</v>
      </c>
      <c r="R112">
        <f>'linear with dummies'!$B$17+('linear with dummies'!$B$18*data!C112)+('linear with dummies'!$B$19*data!D112)+('linear with dummies'!$B$20*data!E112)+('linear with dummies'!$B$21*data!F112)+('linear with dummies'!$B$22*data!G112)+('linear with dummies'!$B$23*data!H112)+('linear with dummies'!$B$24*data!I112)+('linear with dummies'!$B$25*data!J112)+('linear with dummies'!$B$26*data!K112)+('linear with dummies'!$B$27*data!L112)+('linear with dummies'!$B$28*data!M112)+('linear with dummies'!$B$29*data!N112)</f>
        <v>974.24890796542888</v>
      </c>
      <c r="S112">
        <f>'log-linear with dummies'!$B$17+('log-linear with dummies'!$B$29*data!O112)+('log-linear with dummies'!$B$18*data!D112)+('log-linear with dummies'!$B$19*data!E112)+('log-linear with dummies'!$B$20*data!F112)+('log-linear with dummies'!$B$21*data!G112)+('log-linear with dummies'!$B$22*data!H112)+('log-linear with dummies'!$B$23*data!I112)+('log-linear with dummies'!$B$24*data!J112)+('log-linear with dummies'!$B$25*data!K112)+('log-linear with dummies'!$B$26*data!L112)+('log-linear with dummies'!$B$27*data!M112)+('log-linear with dummies'!$B$28*data!N112)</f>
        <v>882.18484162931304</v>
      </c>
      <c r="T112">
        <f t="shared" si="7"/>
        <v>40.238164351372234</v>
      </c>
      <c r="U112">
        <f t="shared" si="8"/>
        <v>50.041324877217789</v>
      </c>
      <c r="V112">
        <f t="shared" si="9"/>
        <v>47.248907965428884</v>
      </c>
      <c r="W112">
        <f t="shared" si="10"/>
        <v>44.815158370686959</v>
      </c>
    </row>
    <row r="113" spans="1:23" x14ac:dyDescent="0.2">
      <c r="A113" s="2">
        <v>883</v>
      </c>
      <c r="B113" s="3">
        <v>40225</v>
      </c>
      <c r="C113" s="2">
        <v>112</v>
      </c>
      <c r="D113" s="2">
        <v>1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f t="shared" si="6"/>
        <v>4.7184988712950942</v>
      </c>
      <c r="P113">
        <f>'linear trend'!$B$17+('linear trend'!$B$18*data!C113)</f>
        <v>970.88726242311168</v>
      </c>
      <c r="Q113">
        <f>'log-linear trend'!$B$17+('log-linear trend'!$B$18*data!O113)</f>
        <v>878.02100139761228</v>
      </c>
      <c r="R113">
        <f>'linear with dummies'!$B$17+('linear with dummies'!$B$18*data!C113)+('linear with dummies'!$B$19*data!D113)+('linear with dummies'!$B$20*data!E113)+('linear with dummies'!$B$21*data!F113)+('linear with dummies'!$B$22*data!G113)+('linear with dummies'!$B$23*data!H113)+('linear with dummies'!$B$24*data!I113)+('linear with dummies'!$B$25*data!J113)+('linear with dummies'!$B$26*data!K113)+('linear with dummies'!$B$27*data!L113)+('linear with dummies'!$B$28*data!M113)+('linear with dummies'!$B$29*data!N113)</f>
        <v>978.29566806820856</v>
      </c>
      <c r="S113">
        <f>'log-linear with dummies'!$B$17+('log-linear with dummies'!$B$29*data!O113)+('log-linear with dummies'!$B$18*data!D113)+('log-linear with dummies'!$B$19*data!E113)+('log-linear with dummies'!$B$20*data!F113)+('log-linear with dummies'!$B$21*data!G113)+('log-linear with dummies'!$B$22*data!H113)+('log-linear with dummies'!$B$23*data!I113)+('log-linear with dummies'!$B$24*data!J113)+('log-linear with dummies'!$B$25*data!K113)+('log-linear with dummies'!$B$26*data!L113)+('log-linear with dummies'!$B$27*data!M113)+('log-linear with dummies'!$B$28*data!N113)</f>
        <v>883.37840920439203</v>
      </c>
      <c r="T113">
        <f t="shared" si="7"/>
        <v>87.887262423111679</v>
      </c>
      <c r="U113">
        <f t="shared" si="8"/>
        <v>4.9789986023877191</v>
      </c>
      <c r="V113">
        <f t="shared" si="9"/>
        <v>95.295668068208556</v>
      </c>
      <c r="W113">
        <f t="shared" si="10"/>
        <v>0.37840920439202819</v>
      </c>
    </row>
    <row r="114" spans="1:23" x14ac:dyDescent="0.2">
      <c r="A114" s="2">
        <v>918</v>
      </c>
      <c r="B114" s="3">
        <v>40232</v>
      </c>
      <c r="C114" s="2">
        <v>113</v>
      </c>
      <c r="D114" s="2">
        <v>1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f t="shared" si="6"/>
        <v>4.7273878187123408</v>
      </c>
      <c r="P114">
        <f>'linear trend'!$B$17+('linear trend'!$B$18*data!C114)</f>
        <v>974.53636049485135</v>
      </c>
      <c r="Q114">
        <f>'log-linear trend'!$B$17+('log-linear trend'!$B$18*data!O114)</f>
        <v>879.07388464731105</v>
      </c>
      <c r="R114">
        <f>'linear with dummies'!$B$17+('linear with dummies'!$B$18*data!C114)+('linear with dummies'!$B$19*data!D114)+('linear with dummies'!$B$20*data!E114)+('linear with dummies'!$B$21*data!F114)+('linear with dummies'!$B$22*data!G114)+('linear with dummies'!$B$23*data!H114)+('linear with dummies'!$B$24*data!I114)+('linear with dummies'!$B$25*data!J114)+('linear with dummies'!$B$26*data!K114)+('linear with dummies'!$B$27*data!L114)+('linear with dummies'!$B$28*data!M114)+('linear with dummies'!$B$29*data!N114)</f>
        <v>982.34242817098823</v>
      </c>
      <c r="S114">
        <f>'log-linear with dummies'!$B$17+('log-linear with dummies'!$B$29*data!O114)+('log-linear with dummies'!$B$18*data!D114)+('log-linear with dummies'!$B$19*data!E114)+('log-linear with dummies'!$B$20*data!F114)+('log-linear with dummies'!$B$21*data!G114)+('log-linear with dummies'!$B$22*data!H114)+('log-linear with dummies'!$B$23*data!I114)+('log-linear with dummies'!$B$24*data!J114)+('log-linear with dummies'!$B$25*data!K114)+('log-linear with dummies'!$B$26*data!L114)+('log-linear with dummies'!$B$27*data!M114)+('log-linear with dummies'!$B$28*data!N114)</f>
        <v>884.56136714957233</v>
      </c>
      <c r="T114">
        <f t="shared" si="7"/>
        <v>56.536360494851351</v>
      </c>
      <c r="U114">
        <f t="shared" si="8"/>
        <v>38.926115352688953</v>
      </c>
      <c r="V114">
        <f t="shared" si="9"/>
        <v>64.342428170988228</v>
      </c>
      <c r="W114">
        <f t="shared" si="10"/>
        <v>33.438632850427666</v>
      </c>
    </row>
    <row r="115" spans="1:23" x14ac:dyDescent="0.2">
      <c r="A115" s="2">
        <v>874</v>
      </c>
      <c r="B115" s="3">
        <v>40239</v>
      </c>
      <c r="C115" s="2">
        <v>114</v>
      </c>
      <c r="D115" s="2">
        <v>0</v>
      </c>
      <c r="E115" s="2">
        <v>1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f t="shared" si="6"/>
        <v>4.7361984483944957</v>
      </c>
      <c r="P115">
        <f>'linear trend'!$B$17+('linear trend'!$B$18*data!C115)</f>
        <v>978.18545856659091</v>
      </c>
      <c r="Q115">
        <f>'log-linear trend'!$B$17+('log-linear trend'!$B$18*data!O115)</f>
        <v>880.11749127205508</v>
      </c>
      <c r="R115">
        <f>'linear with dummies'!$B$17+('linear with dummies'!$B$18*data!C115)+('linear with dummies'!$B$19*data!D115)+('linear with dummies'!$B$20*data!E115)+('linear with dummies'!$B$21*data!F115)+('linear with dummies'!$B$22*data!G115)+('linear with dummies'!$B$23*data!H115)+('linear with dummies'!$B$24*data!I115)+('linear with dummies'!$B$25*data!J115)+('linear with dummies'!$B$26*data!K115)+('linear with dummies'!$B$27*data!L115)+('linear with dummies'!$B$28*data!M115)+('linear with dummies'!$B$29*data!N115)</f>
        <v>972.42907420384665</v>
      </c>
      <c r="S115">
        <f>'log-linear with dummies'!$B$17+('log-linear with dummies'!$B$29*data!O115)+('log-linear with dummies'!$B$18*data!D115)+('log-linear with dummies'!$B$19*data!E115)+('log-linear with dummies'!$B$20*data!F115)+('log-linear with dummies'!$B$21*data!G115)+('log-linear with dummies'!$B$22*data!H115)+('log-linear with dummies'!$B$23*data!I115)+('log-linear with dummies'!$B$24*data!J115)+('log-linear with dummies'!$B$25*data!K115)+('log-linear with dummies'!$B$26*data!L115)+('log-linear with dummies'!$B$27*data!M115)+('log-linear with dummies'!$B$28*data!N115)</f>
        <v>854.32549138738204</v>
      </c>
      <c r="T115">
        <f t="shared" si="7"/>
        <v>104.18545856659091</v>
      </c>
      <c r="U115">
        <f t="shared" si="8"/>
        <v>6.1174912720550765</v>
      </c>
      <c r="V115">
        <f t="shared" si="9"/>
        <v>98.429074203846653</v>
      </c>
      <c r="W115">
        <f t="shared" si="10"/>
        <v>19.674508612617956</v>
      </c>
    </row>
    <row r="116" spans="1:23" x14ac:dyDescent="0.2">
      <c r="A116" s="2">
        <v>878</v>
      </c>
      <c r="B116" s="3">
        <v>40246</v>
      </c>
      <c r="C116" s="2">
        <v>115</v>
      </c>
      <c r="D116" s="2">
        <v>0</v>
      </c>
      <c r="E116" s="2">
        <v>1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f t="shared" si="6"/>
        <v>4.7449321283632502</v>
      </c>
      <c r="P116">
        <f>'linear trend'!$B$17+('linear trend'!$B$18*data!C116)</f>
        <v>981.83455663833047</v>
      </c>
      <c r="Q116">
        <f>'log-linear trend'!$B$17+('log-linear trend'!$B$18*data!O116)</f>
        <v>881.15198331207876</v>
      </c>
      <c r="R116">
        <f>'linear with dummies'!$B$17+('linear with dummies'!$B$18*data!C116)+('linear with dummies'!$B$19*data!D116)+('linear with dummies'!$B$20*data!E116)+('linear with dummies'!$B$21*data!F116)+('linear with dummies'!$B$22*data!G116)+('linear with dummies'!$B$23*data!H116)+('linear with dummies'!$B$24*data!I116)+('linear with dummies'!$B$25*data!J116)+('linear with dummies'!$B$26*data!K116)+('linear with dummies'!$B$27*data!L116)+('linear with dummies'!$B$28*data!M116)+('linear with dummies'!$B$29*data!N116)</f>
        <v>976.47583430662644</v>
      </c>
      <c r="S116">
        <f>'log-linear with dummies'!$B$17+('log-linear with dummies'!$B$29*data!O116)+('log-linear with dummies'!$B$18*data!D116)+('log-linear with dummies'!$B$19*data!E116)+('log-linear with dummies'!$B$20*data!F116)+('log-linear with dummies'!$B$21*data!G116)+('log-linear with dummies'!$B$22*data!H116)+('log-linear with dummies'!$B$23*data!I116)+('log-linear with dummies'!$B$24*data!J116)+('log-linear with dummies'!$B$25*data!K116)+('log-linear with dummies'!$B$26*data!L116)+('log-linear with dummies'!$B$27*data!M116)+('log-linear with dummies'!$B$28*data!N116)</f>
        <v>855.4877860466637</v>
      </c>
      <c r="T116">
        <f t="shared" si="7"/>
        <v>103.83455663833047</v>
      </c>
      <c r="U116">
        <f t="shared" si="8"/>
        <v>3.1519833120787553</v>
      </c>
      <c r="V116">
        <f t="shared" si="9"/>
        <v>98.475834306626439</v>
      </c>
      <c r="W116">
        <f t="shared" si="10"/>
        <v>22.5122139533363</v>
      </c>
    </row>
    <row r="117" spans="1:23" x14ac:dyDescent="0.2">
      <c r="A117" s="2">
        <v>933</v>
      </c>
      <c r="B117" s="3">
        <v>40253</v>
      </c>
      <c r="C117" s="2">
        <v>116</v>
      </c>
      <c r="D117" s="2">
        <v>0</v>
      </c>
      <c r="E117" s="2">
        <v>1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f t="shared" si="6"/>
        <v>4.7535901911063645</v>
      </c>
      <c r="P117">
        <f>'linear trend'!$B$17+('linear trend'!$B$18*data!C117)</f>
        <v>985.48365471007014</v>
      </c>
      <c r="Q117">
        <f>'log-linear trend'!$B$17+('log-linear trend'!$B$18*data!O117)</f>
        <v>882.17751859867292</v>
      </c>
      <c r="R117">
        <f>'linear with dummies'!$B$17+('linear with dummies'!$B$18*data!C117)+('linear with dummies'!$B$19*data!D117)+('linear with dummies'!$B$20*data!E117)+('linear with dummies'!$B$21*data!F117)+('linear with dummies'!$B$22*data!G117)+('linear with dummies'!$B$23*data!H117)+('linear with dummies'!$B$24*data!I117)+('linear with dummies'!$B$25*data!J117)+('linear with dummies'!$B$26*data!K117)+('linear with dummies'!$B$27*data!L117)+('linear with dummies'!$B$28*data!M117)+('linear with dummies'!$B$29*data!N117)</f>
        <v>980.52259440940611</v>
      </c>
      <c r="S117">
        <f>'log-linear with dummies'!$B$17+('log-linear with dummies'!$B$29*data!O117)+('log-linear with dummies'!$B$18*data!D117)+('log-linear with dummies'!$B$19*data!E117)+('log-linear with dummies'!$B$20*data!F117)+('log-linear with dummies'!$B$21*data!G117)+('log-linear with dummies'!$B$22*data!H117)+('log-linear with dummies'!$B$23*data!I117)+('log-linear with dummies'!$B$24*data!J117)+('log-linear with dummies'!$B$25*data!K117)+('log-linear with dummies'!$B$26*data!L117)+('log-linear with dummies'!$B$27*data!M117)+('log-linear with dummies'!$B$28*data!N117)</f>
        <v>856.6400174224467</v>
      </c>
      <c r="T117">
        <f t="shared" si="7"/>
        <v>52.483654710070141</v>
      </c>
      <c r="U117">
        <f t="shared" si="8"/>
        <v>50.822481401327082</v>
      </c>
      <c r="V117">
        <f t="shared" si="9"/>
        <v>47.522594409406111</v>
      </c>
      <c r="W117">
        <f t="shared" si="10"/>
        <v>76.359982577553296</v>
      </c>
    </row>
    <row r="118" spans="1:23" x14ac:dyDescent="0.2">
      <c r="A118" s="2">
        <v>942</v>
      </c>
      <c r="B118" s="3">
        <v>40260</v>
      </c>
      <c r="C118" s="2">
        <v>117</v>
      </c>
      <c r="D118" s="2">
        <v>0</v>
      </c>
      <c r="E118" s="2">
        <v>1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f t="shared" si="6"/>
        <v>4.7621739347977563</v>
      </c>
      <c r="P118">
        <f>'linear trend'!$B$17+('linear trend'!$B$18*data!C118)</f>
        <v>989.13275278180959</v>
      </c>
      <c r="Q118">
        <f>'log-linear trend'!$B$17+('log-linear trend'!$B$18*data!O118)</f>
        <v>883.19425089870185</v>
      </c>
      <c r="R118">
        <f>'linear with dummies'!$B$17+('linear with dummies'!$B$18*data!C118)+('linear with dummies'!$B$19*data!D118)+('linear with dummies'!$B$20*data!E118)+('linear with dummies'!$B$21*data!F118)+('linear with dummies'!$B$22*data!G118)+('linear with dummies'!$B$23*data!H118)+('linear with dummies'!$B$24*data!I118)+('linear with dummies'!$B$25*data!J118)+('linear with dummies'!$B$26*data!K118)+('linear with dummies'!$B$27*data!L118)+('linear with dummies'!$B$28*data!M118)+('linear with dummies'!$B$29*data!N118)</f>
        <v>984.56935451218578</v>
      </c>
      <c r="S118">
        <f>'log-linear with dummies'!$B$17+('log-linear with dummies'!$B$29*data!O118)+('log-linear with dummies'!$B$18*data!D118)+('log-linear with dummies'!$B$19*data!E118)+('log-linear with dummies'!$B$20*data!F118)+('log-linear with dummies'!$B$21*data!G118)+('log-linear with dummies'!$B$22*data!H118)+('log-linear with dummies'!$B$23*data!I118)+('log-linear with dummies'!$B$24*data!J118)+('log-linear with dummies'!$B$25*data!K118)+('log-linear with dummies'!$B$26*data!L118)+('log-linear with dummies'!$B$27*data!M118)+('log-linear with dummies'!$B$28*data!N118)</f>
        <v>857.78235827817298</v>
      </c>
      <c r="T118">
        <f t="shared" si="7"/>
        <v>47.132752781809586</v>
      </c>
      <c r="U118">
        <f t="shared" si="8"/>
        <v>58.805749101298147</v>
      </c>
      <c r="V118">
        <f t="shared" si="9"/>
        <v>42.569354512185782</v>
      </c>
      <c r="W118">
        <f t="shared" si="10"/>
        <v>84.217641721827022</v>
      </c>
    </row>
    <row r="119" spans="1:23" x14ac:dyDescent="0.2">
      <c r="A119" s="2">
        <v>927</v>
      </c>
      <c r="B119" s="3">
        <v>40267</v>
      </c>
      <c r="C119" s="2">
        <v>118</v>
      </c>
      <c r="D119" s="2">
        <v>0</v>
      </c>
      <c r="E119" s="2">
        <v>1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f t="shared" si="6"/>
        <v>4.7706846244656651</v>
      </c>
      <c r="P119">
        <f>'linear trend'!$B$17+('linear trend'!$B$18*data!C119)</f>
        <v>992.78185085354926</v>
      </c>
      <c r="Q119">
        <f>'log-linear trend'!$B$17+('log-linear trend'!$B$18*data!O119)</f>
        <v>884.20233005297155</v>
      </c>
      <c r="R119">
        <f>'linear with dummies'!$B$17+('linear with dummies'!$B$18*data!C119)+('linear with dummies'!$B$19*data!D119)+('linear with dummies'!$B$20*data!E119)+('linear with dummies'!$B$21*data!F119)+('linear with dummies'!$B$22*data!G119)+('linear with dummies'!$B$23*data!H119)+('linear with dummies'!$B$24*data!I119)+('linear with dummies'!$B$25*data!J119)+('linear with dummies'!$B$26*data!K119)+('linear with dummies'!$B$27*data!L119)+('linear with dummies'!$B$28*data!M119)+('linear with dummies'!$B$29*data!N119)</f>
        <v>988.61611461496557</v>
      </c>
      <c r="S119">
        <f>'log-linear with dummies'!$B$17+('log-linear with dummies'!$B$29*data!O119)+('log-linear with dummies'!$B$18*data!D119)+('log-linear with dummies'!$B$19*data!E119)+('log-linear with dummies'!$B$20*data!F119)+('log-linear with dummies'!$B$21*data!G119)+('log-linear with dummies'!$B$22*data!H119)+('log-linear with dummies'!$B$23*data!I119)+('log-linear with dummies'!$B$24*data!J119)+('log-linear with dummies'!$B$25*data!K119)+('log-linear with dummies'!$B$26*data!L119)+('log-linear with dummies'!$B$27*data!M119)+('log-linear with dummies'!$B$28*data!N119)</f>
        <v>858.9149769661949</v>
      </c>
      <c r="T119">
        <f t="shared" si="7"/>
        <v>65.781850853549258</v>
      </c>
      <c r="U119">
        <f t="shared" si="8"/>
        <v>42.797669947028453</v>
      </c>
      <c r="V119">
        <f t="shared" si="9"/>
        <v>61.616114614965568</v>
      </c>
      <c r="W119">
        <f t="shared" si="10"/>
        <v>68.085023033805101</v>
      </c>
    </row>
    <row r="120" spans="1:23" x14ac:dyDescent="0.2">
      <c r="A120" s="2">
        <v>936</v>
      </c>
      <c r="B120" s="3">
        <v>40274</v>
      </c>
      <c r="C120" s="2">
        <v>119</v>
      </c>
      <c r="D120" s="2">
        <v>0</v>
      </c>
      <c r="E120" s="2">
        <v>0</v>
      </c>
      <c r="F120" s="2">
        <v>1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f t="shared" si="6"/>
        <v>4.7791234931115296</v>
      </c>
      <c r="P120">
        <f>'linear trend'!$B$17+('linear trend'!$B$18*data!C120)</f>
        <v>996.43094892528882</v>
      </c>
      <c r="Q120">
        <f>'log-linear trend'!$B$17+('log-linear trend'!$B$18*data!O120)</f>
        <v>885.20190210875853</v>
      </c>
      <c r="R120">
        <f>'linear with dummies'!$B$17+('linear with dummies'!$B$18*data!C120)+('linear with dummies'!$B$19*data!D120)+('linear with dummies'!$B$20*data!E120)+('linear with dummies'!$B$21*data!F120)+('linear with dummies'!$B$22*data!G120)+('linear with dummies'!$B$23*data!H120)+('linear with dummies'!$B$24*data!I120)+('linear with dummies'!$B$25*data!J120)+('linear with dummies'!$B$26*data!K120)+('linear with dummies'!$B$27*data!L120)+('linear with dummies'!$B$28*data!M120)+('linear with dummies'!$B$29*data!N120)</f>
        <v>1010.8363326325627</v>
      </c>
      <c r="S120">
        <f>'log-linear with dummies'!$B$17+('log-linear with dummies'!$B$29*data!O120)+('log-linear with dummies'!$B$18*data!D120)+('log-linear with dummies'!$B$19*data!E120)+('log-linear with dummies'!$B$20*data!F120)+('log-linear with dummies'!$B$21*data!G120)+('log-linear with dummies'!$B$22*data!H120)+('log-linear with dummies'!$B$23*data!I120)+('log-linear with dummies'!$B$24*data!J120)+('log-linear with dummies'!$B$25*data!K120)+('log-linear with dummies'!$B$26*data!L120)+('log-linear with dummies'!$B$27*data!M120)+('log-linear with dummies'!$B$28*data!N120)</f>
        <v>869.76154383131393</v>
      </c>
      <c r="T120">
        <f t="shared" si="7"/>
        <v>60.430948925288817</v>
      </c>
      <c r="U120">
        <f t="shared" si="8"/>
        <v>50.798097891241468</v>
      </c>
      <c r="V120">
        <f t="shared" si="9"/>
        <v>74.836332632562744</v>
      </c>
      <c r="W120">
        <f t="shared" si="10"/>
        <v>66.238456168686071</v>
      </c>
    </row>
    <row r="121" spans="1:23" x14ac:dyDescent="0.2">
      <c r="A121" s="2">
        <v>916</v>
      </c>
      <c r="B121" s="3">
        <v>40281</v>
      </c>
      <c r="C121" s="2">
        <v>120</v>
      </c>
      <c r="D121" s="2">
        <v>0</v>
      </c>
      <c r="E121" s="2">
        <v>0</v>
      </c>
      <c r="F121" s="2">
        <v>1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f t="shared" si="6"/>
        <v>4.7874917427820458</v>
      </c>
      <c r="P121">
        <f>'linear trend'!$B$17+('linear trend'!$B$18*data!C121)</f>
        <v>1000.0800469970284</v>
      </c>
      <c r="Q121">
        <f>'log-linear trend'!$B$17+('log-linear trend'!$B$18*data!O121)</f>
        <v>886.19310944679364</v>
      </c>
      <c r="R121">
        <f>'linear with dummies'!$B$17+('linear with dummies'!$B$18*data!C121)+('linear with dummies'!$B$19*data!D121)+('linear with dummies'!$B$20*data!E121)+('linear with dummies'!$B$21*data!F121)+('linear with dummies'!$B$22*data!G121)+('linear with dummies'!$B$23*data!H121)+('linear with dummies'!$B$24*data!I121)+('linear with dummies'!$B$25*data!J121)+('linear with dummies'!$B$26*data!K121)+('linear with dummies'!$B$27*data!L121)+('linear with dummies'!$B$28*data!M121)+('linear with dummies'!$B$29*data!N121)</f>
        <v>1014.8830927353424</v>
      </c>
      <c r="S121">
        <f>'log-linear with dummies'!$B$17+('log-linear with dummies'!$B$29*data!O121)+('log-linear with dummies'!$B$18*data!D121)+('log-linear with dummies'!$B$19*data!E121)+('log-linear with dummies'!$B$20*data!F121)+('log-linear with dummies'!$B$21*data!G121)+('log-linear with dummies'!$B$22*data!H121)+('log-linear with dummies'!$B$23*data!I121)+('log-linear with dummies'!$B$24*data!J121)+('log-linear with dummies'!$B$25*data!K121)+('log-linear with dummies'!$B$26*data!L121)+('log-linear with dummies'!$B$27*data!M121)+('log-linear with dummies'!$B$28*data!N121)</f>
        <v>870.87520633490612</v>
      </c>
      <c r="T121">
        <f t="shared" si="7"/>
        <v>84.080046997028376</v>
      </c>
      <c r="U121">
        <f t="shared" si="8"/>
        <v>29.806890553206358</v>
      </c>
      <c r="V121">
        <f t="shared" si="9"/>
        <v>98.883092735342416</v>
      </c>
      <c r="W121">
        <f t="shared" si="10"/>
        <v>45.124793665093875</v>
      </c>
    </row>
    <row r="122" spans="1:23" x14ac:dyDescent="0.2">
      <c r="A122" s="2">
        <v>964</v>
      </c>
      <c r="B122" s="3">
        <v>40288</v>
      </c>
      <c r="C122" s="2">
        <v>121</v>
      </c>
      <c r="D122" s="2">
        <v>0</v>
      </c>
      <c r="E122" s="2">
        <v>0</v>
      </c>
      <c r="F122" s="2">
        <v>1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f t="shared" si="6"/>
        <v>4.7957905455967413</v>
      </c>
      <c r="P122">
        <f>'linear trend'!$B$17+('linear trend'!$B$18*data!C122)</f>
        <v>1003.729145068768</v>
      </c>
      <c r="Q122">
        <f>'log-linear trend'!$B$17+('log-linear trend'!$B$18*data!O122)</f>
        <v>887.17609090297742</v>
      </c>
      <c r="R122">
        <f>'linear with dummies'!$B$17+('linear with dummies'!$B$18*data!C122)+('linear with dummies'!$B$19*data!D122)+('linear with dummies'!$B$20*data!E122)+('linear with dummies'!$B$21*data!F122)+('linear with dummies'!$B$22*data!G122)+('linear with dummies'!$B$23*data!H122)+('linear with dummies'!$B$24*data!I122)+('linear with dummies'!$B$25*data!J122)+('linear with dummies'!$B$26*data!K122)+('linear with dummies'!$B$27*data!L122)+('linear with dummies'!$B$28*data!M122)+('linear with dummies'!$B$29*data!N122)</f>
        <v>1018.9298528381221</v>
      </c>
      <c r="S122">
        <f>'log-linear with dummies'!$B$17+('log-linear with dummies'!$B$29*data!O122)+('log-linear with dummies'!$B$18*data!D122)+('log-linear with dummies'!$B$19*data!E122)+('log-linear with dummies'!$B$20*data!F122)+('log-linear with dummies'!$B$21*data!G122)+('log-linear with dummies'!$B$22*data!H122)+('log-linear with dummies'!$B$23*data!I122)+('log-linear with dummies'!$B$24*data!J122)+('log-linear with dummies'!$B$25*data!K122)+('log-linear with dummies'!$B$26*data!L122)+('log-linear with dummies'!$B$27*data!M122)+('log-linear with dummies'!$B$28*data!N122)</f>
        <v>871.97962671949313</v>
      </c>
      <c r="T122">
        <f t="shared" si="7"/>
        <v>39.729145068768048</v>
      </c>
      <c r="U122">
        <f t="shared" si="8"/>
        <v>76.823909097022579</v>
      </c>
      <c r="V122">
        <f t="shared" si="9"/>
        <v>54.929852838122088</v>
      </c>
      <c r="W122">
        <f t="shared" si="10"/>
        <v>92.020373280506874</v>
      </c>
    </row>
    <row r="123" spans="1:23" x14ac:dyDescent="0.2">
      <c r="A123" s="2">
        <v>929</v>
      </c>
      <c r="B123" s="3">
        <v>40295</v>
      </c>
      <c r="C123" s="2">
        <v>122</v>
      </c>
      <c r="D123" s="2">
        <v>0</v>
      </c>
      <c r="E123" s="2">
        <v>0</v>
      </c>
      <c r="F123" s="2">
        <v>1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f t="shared" si="6"/>
        <v>4.8040210447332568</v>
      </c>
      <c r="P123">
        <f>'linear trend'!$B$17+('linear trend'!$B$18*data!C123)</f>
        <v>1007.3782431405075</v>
      </c>
      <c r="Q123">
        <f>'log-linear trend'!$B$17+('log-linear trend'!$B$18*data!O123)</f>
        <v>888.15098188508443</v>
      </c>
      <c r="R123">
        <f>'linear with dummies'!$B$17+('linear with dummies'!$B$18*data!C123)+('linear with dummies'!$B$19*data!D123)+('linear with dummies'!$B$20*data!E123)+('linear with dummies'!$B$21*data!F123)+('linear with dummies'!$B$22*data!G123)+('linear with dummies'!$B$23*data!H123)+('linear with dummies'!$B$24*data!I123)+('linear with dummies'!$B$25*data!J123)+('linear with dummies'!$B$26*data!K123)+('linear with dummies'!$B$27*data!L123)+('linear with dummies'!$B$28*data!M123)+('linear with dummies'!$B$29*data!N123)</f>
        <v>1022.9766129409019</v>
      </c>
      <c r="S123">
        <f>'log-linear with dummies'!$B$17+('log-linear with dummies'!$B$29*data!O123)+('log-linear with dummies'!$B$18*data!D123)+('log-linear with dummies'!$B$19*data!E123)+('log-linear with dummies'!$B$20*data!F123)+('log-linear with dummies'!$B$21*data!G123)+('log-linear with dummies'!$B$22*data!H123)+('log-linear with dummies'!$B$23*data!I123)+('log-linear with dummies'!$B$24*data!J123)+('log-linear with dummies'!$B$25*data!K123)+('log-linear with dummies'!$B$26*data!L123)+('log-linear with dummies'!$B$27*data!M123)+('log-linear with dummies'!$B$28*data!N123)</f>
        <v>873.0749571213189</v>
      </c>
      <c r="T123">
        <f t="shared" si="7"/>
        <v>78.378243140507493</v>
      </c>
      <c r="U123">
        <f t="shared" si="8"/>
        <v>40.849018114915566</v>
      </c>
      <c r="V123">
        <f t="shared" si="9"/>
        <v>93.976612940901873</v>
      </c>
      <c r="W123">
        <f t="shared" si="10"/>
        <v>55.925042878681097</v>
      </c>
    </row>
    <row r="124" spans="1:23" x14ac:dyDescent="0.2">
      <c r="A124" s="2">
        <v>939</v>
      </c>
      <c r="B124" s="3">
        <v>40302</v>
      </c>
      <c r="C124" s="2">
        <v>123</v>
      </c>
      <c r="D124" s="2">
        <v>0</v>
      </c>
      <c r="E124" s="2">
        <v>0</v>
      </c>
      <c r="F124" s="2">
        <v>0</v>
      </c>
      <c r="G124" s="2">
        <v>1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f t="shared" si="6"/>
        <v>4.8121843553724171</v>
      </c>
      <c r="P124">
        <f>'linear trend'!$B$17+('linear trend'!$B$18*data!C124)</f>
        <v>1011.0273412122472</v>
      </c>
      <c r="Q124">
        <f>'log-linear trend'!$B$17+('log-linear trend'!$B$18*data!O124)</f>
        <v>889.11791448470626</v>
      </c>
      <c r="R124">
        <f>'linear with dummies'!$B$17+('linear with dummies'!$B$18*data!C124)+('linear with dummies'!$B$19*data!D124)+('linear with dummies'!$B$20*data!E124)+('linear with dummies'!$B$21*data!F124)+('linear with dummies'!$B$22*data!G124)+('linear with dummies'!$B$23*data!H124)+('linear with dummies'!$B$24*data!I124)+('linear with dummies'!$B$25*data!J124)+('linear with dummies'!$B$26*data!K124)+('linear with dummies'!$B$27*data!L124)+('linear with dummies'!$B$28*data!M124)+('linear with dummies'!$B$29*data!N124)</f>
        <v>1035.8271478626493</v>
      </c>
      <c r="S124">
        <f>'log-linear with dummies'!$B$17+('log-linear with dummies'!$B$29*data!O124)+('log-linear with dummies'!$B$18*data!D124)+('log-linear with dummies'!$B$19*data!E124)+('log-linear with dummies'!$B$20*data!F124)+('log-linear with dummies'!$B$21*data!G124)+('log-linear with dummies'!$B$22*data!H124)+('log-linear with dummies'!$B$23*data!I124)+('log-linear with dummies'!$B$24*data!J124)+('log-linear with dummies'!$B$25*data!K124)+('log-linear with dummies'!$B$26*data!L124)+('log-linear with dummies'!$B$27*data!M124)+('log-linear with dummies'!$B$28*data!N124)</f>
        <v>880.75588422192288</v>
      </c>
      <c r="T124">
        <f t="shared" si="7"/>
        <v>72.027341212247165</v>
      </c>
      <c r="U124">
        <f t="shared" si="8"/>
        <v>49.882085515293738</v>
      </c>
      <c r="V124">
        <f t="shared" si="9"/>
        <v>96.827147862649326</v>
      </c>
      <c r="W124">
        <f t="shared" si="10"/>
        <v>58.244115778077116</v>
      </c>
    </row>
    <row r="125" spans="1:23" x14ac:dyDescent="0.2">
      <c r="A125" s="2">
        <v>887</v>
      </c>
      <c r="B125" s="3">
        <v>40309</v>
      </c>
      <c r="C125" s="2">
        <v>124</v>
      </c>
      <c r="D125" s="2">
        <v>0</v>
      </c>
      <c r="E125" s="2">
        <v>0</v>
      </c>
      <c r="F125" s="2">
        <v>0</v>
      </c>
      <c r="G125" s="2">
        <v>1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f t="shared" si="6"/>
        <v>4.8202815656050371</v>
      </c>
      <c r="P125">
        <f>'linear trend'!$B$17+('linear trend'!$B$18*data!C125)</f>
        <v>1014.6764392839867</v>
      </c>
      <c r="Q125">
        <f>'log-linear trend'!$B$17+('log-linear trend'!$B$18*data!O125)</f>
        <v>890.07701758466089</v>
      </c>
      <c r="R125">
        <f>'linear with dummies'!$B$17+('linear with dummies'!$B$18*data!C125)+('linear with dummies'!$B$19*data!D125)+('linear with dummies'!$B$20*data!E125)+('linear with dummies'!$B$21*data!F125)+('linear with dummies'!$B$22*data!G125)+('linear with dummies'!$B$23*data!H125)+('linear with dummies'!$B$24*data!I125)+('linear with dummies'!$B$25*data!J125)+('linear with dummies'!$B$26*data!K125)+('linear with dummies'!$B$27*data!L125)+('linear with dummies'!$B$28*data!M125)+('linear with dummies'!$B$29*data!N125)</f>
        <v>1039.873907965429</v>
      </c>
      <c r="S125">
        <f>'log-linear with dummies'!$B$17+('log-linear with dummies'!$B$29*data!O125)+('log-linear with dummies'!$B$18*data!D125)+('log-linear with dummies'!$B$19*data!E125)+('log-linear with dummies'!$B$20*data!F125)+('log-linear with dummies'!$B$21*data!G125)+('log-linear with dummies'!$B$22*data!H125)+('log-linear with dummies'!$B$23*data!I125)+('log-linear with dummies'!$B$24*data!J125)+('log-linear with dummies'!$B$25*data!K125)+('log-linear with dummies'!$B$26*data!L125)+('log-linear with dummies'!$B$27*data!M125)+('log-linear with dummies'!$B$28*data!N125)</f>
        <v>881.83347628416061</v>
      </c>
      <c r="T125">
        <f t="shared" si="7"/>
        <v>127.67643928398672</v>
      </c>
      <c r="U125">
        <f t="shared" si="8"/>
        <v>3.0770175846608936</v>
      </c>
      <c r="V125">
        <f t="shared" si="9"/>
        <v>152.873907965429</v>
      </c>
      <c r="W125">
        <f t="shared" si="10"/>
        <v>5.1665237158393893</v>
      </c>
    </row>
    <row r="126" spans="1:23" x14ac:dyDescent="0.2">
      <c r="A126" s="2">
        <v>925</v>
      </c>
      <c r="B126" s="3">
        <v>40316</v>
      </c>
      <c r="C126" s="2">
        <v>125</v>
      </c>
      <c r="D126" s="2">
        <v>0</v>
      </c>
      <c r="E126" s="2">
        <v>0</v>
      </c>
      <c r="F126" s="2">
        <v>0</v>
      </c>
      <c r="G126" s="2">
        <v>1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f t="shared" si="6"/>
        <v>4.8283137373023015</v>
      </c>
      <c r="P126">
        <f>'linear trend'!$B$17+('linear trend'!$B$18*data!C126)</f>
        <v>1018.3255373557263</v>
      </c>
      <c r="Q126">
        <f>'log-linear trend'!$B$17+('log-linear trend'!$B$18*data!O126)</f>
        <v>891.02841696208839</v>
      </c>
      <c r="R126">
        <f>'linear with dummies'!$B$17+('linear with dummies'!$B$18*data!C126)+('linear with dummies'!$B$19*data!D126)+('linear with dummies'!$B$20*data!E126)+('linear with dummies'!$B$21*data!F126)+('linear with dummies'!$B$22*data!G126)+('linear with dummies'!$B$23*data!H126)+('linear with dummies'!$B$24*data!I126)+('linear with dummies'!$B$25*data!J126)+('linear with dummies'!$B$26*data!K126)+('linear with dummies'!$B$27*data!L126)+('linear with dummies'!$B$28*data!M126)+('linear with dummies'!$B$29*data!N126)</f>
        <v>1043.9206680682087</v>
      </c>
      <c r="S126">
        <f>'log-linear with dummies'!$B$17+('log-linear with dummies'!$B$29*data!O126)+('log-linear with dummies'!$B$18*data!D126)+('log-linear with dummies'!$B$19*data!E126)+('log-linear with dummies'!$B$20*data!F126)+('log-linear with dummies'!$B$21*data!G126)+('log-linear with dummies'!$B$22*data!H126)+('log-linear with dummies'!$B$23*data!I126)+('log-linear with dummies'!$B$24*data!J126)+('log-linear with dummies'!$B$25*data!K126)+('log-linear with dummies'!$B$26*data!L126)+('log-linear with dummies'!$B$27*data!M126)+('log-linear with dummies'!$B$28*data!N126)</f>
        <v>882.90241289502376</v>
      </c>
      <c r="T126">
        <f t="shared" si="7"/>
        <v>93.325537355726283</v>
      </c>
      <c r="U126">
        <f t="shared" si="8"/>
        <v>33.971583037911614</v>
      </c>
      <c r="V126">
        <f t="shared" si="9"/>
        <v>118.92066806820867</v>
      </c>
      <c r="W126">
        <f t="shared" si="10"/>
        <v>42.097587104976242</v>
      </c>
    </row>
    <row r="127" spans="1:23" x14ac:dyDescent="0.2">
      <c r="A127" s="2">
        <v>980</v>
      </c>
      <c r="B127" s="3">
        <v>40323</v>
      </c>
      <c r="C127" s="2">
        <v>126</v>
      </c>
      <c r="D127" s="2">
        <v>0</v>
      </c>
      <c r="E127" s="2">
        <v>0</v>
      </c>
      <c r="F127" s="2">
        <v>0</v>
      </c>
      <c r="G127" s="2">
        <v>1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f t="shared" si="6"/>
        <v>4.836281906951478</v>
      </c>
      <c r="P127">
        <f>'linear trend'!$B$17+('linear trend'!$B$18*data!C127)</f>
        <v>1021.974635427466</v>
      </c>
      <c r="Q127">
        <f>'log-linear trend'!$B$17+('log-linear trend'!$B$18*data!O127)</f>
        <v>891.97223538743958</v>
      </c>
      <c r="R127">
        <f>'linear with dummies'!$B$17+('linear with dummies'!$B$18*data!C127)+('linear with dummies'!$B$19*data!D127)+('linear with dummies'!$B$20*data!E127)+('linear with dummies'!$B$21*data!F127)+('linear with dummies'!$B$22*data!G127)+('linear with dummies'!$B$23*data!H127)+('linear with dummies'!$B$24*data!I127)+('linear with dummies'!$B$25*data!J127)+('linear with dummies'!$B$26*data!K127)+('linear with dummies'!$B$27*data!L127)+('linear with dummies'!$B$28*data!M127)+('linear with dummies'!$B$29*data!N127)</f>
        <v>1047.9674281709886</v>
      </c>
      <c r="S127">
        <f>'log-linear with dummies'!$B$17+('log-linear with dummies'!$B$29*data!O127)+('log-linear with dummies'!$B$18*data!D127)+('log-linear with dummies'!$B$19*data!E127)+('log-linear with dummies'!$B$20*data!F127)+('log-linear with dummies'!$B$21*data!G127)+('log-linear with dummies'!$B$22*data!H127)+('log-linear with dummies'!$B$23*data!I127)+('log-linear with dummies'!$B$24*data!J127)+('log-linear with dummies'!$B$25*data!K127)+('log-linear with dummies'!$B$26*data!L127)+('log-linear with dummies'!$B$27*data!M127)+('log-linear with dummies'!$B$28*data!N127)</f>
        <v>883.96283199219931</v>
      </c>
      <c r="T127">
        <f t="shared" si="7"/>
        <v>41.974635427465955</v>
      </c>
      <c r="U127">
        <f t="shared" si="8"/>
        <v>88.027764612560418</v>
      </c>
      <c r="V127">
        <f t="shared" si="9"/>
        <v>67.967428170988569</v>
      </c>
      <c r="W127">
        <f t="shared" si="10"/>
        <v>96.037168007800688</v>
      </c>
    </row>
    <row r="128" spans="1:23" x14ac:dyDescent="0.2">
      <c r="A128" s="2">
        <v>1209</v>
      </c>
      <c r="B128" s="3">
        <v>40330</v>
      </c>
      <c r="C128" s="2">
        <v>127</v>
      </c>
      <c r="D128" s="2">
        <v>0</v>
      </c>
      <c r="E128" s="2">
        <v>0</v>
      </c>
      <c r="F128" s="2">
        <v>0</v>
      </c>
      <c r="G128" s="2">
        <v>0</v>
      </c>
      <c r="H128" s="2">
        <v>1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f t="shared" si="6"/>
        <v>4.8441870864585912</v>
      </c>
      <c r="P128">
        <f>'linear trend'!$B$17+('linear trend'!$B$18*data!C128)</f>
        <v>1025.6237334992056</v>
      </c>
      <c r="Q128">
        <f>'log-linear trend'!$B$17+('log-linear trend'!$B$18*data!O128)</f>
        <v>892.90859271955219</v>
      </c>
      <c r="R128">
        <f>'linear with dummies'!$B$17+('linear with dummies'!$B$18*data!C128)+('linear with dummies'!$B$19*data!D128)+('linear with dummies'!$B$20*data!E128)+('linear with dummies'!$B$21*data!F128)+('linear with dummies'!$B$22*data!G128)+('linear with dummies'!$B$23*data!H128)+('linear with dummies'!$B$24*data!I128)+('linear with dummies'!$B$25*data!J128)+('linear with dummies'!$B$26*data!K128)+('linear with dummies'!$B$27*data!L128)+('linear with dummies'!$B$28*data!M128)+('linear with dummies'!$B$29*data!N128)</f>
        <v>1183.9846297594024</v>
      </c>
      <c r="S128">
        <f>'log-linear with dummies'!$B$17+('log-linear with dummies'!$B$29*data!O128)+('log-linear with dummies'!$B$18*data!D128)+('log-linear with dummies'!$B$19*data!E128)+('log-linear with dummies'!$B$20*data!F128)+('log-linear with dummies'!$B$21*data!G128)+('log-linear with dummies'!$B$22*data!H128)+('log-linear with dummies'!$B$23*data!I128)+('log-linear with dummies'!$B$24*data!J128)+('log-linear with dummies'!$B$25*data!K128)+('log-linear with dummies'!$B$26*data!L128)+('log-linear with dummies'!$B$27*data!M128)+('log-linear with dummies'!$B$28*data!N128)</f>
        <v>1021.6198483479105</v>
      </c>
      <c r="T128">
        <f t="shared" si="7"/>
        <v>183.37626650079437</v>
      </c>
      <c r="U128">
        <f t="shared" si="8"/>
        <v>316.09140728044781</v>
      </c>
      <c r="V128">
        <f t="shared" si="9"/>
        <v>25.015370240597576</v>
      </c>
      <c r="W128">
        <f t="shared" si="10"/>
        <v>187.38015165208947</v>
      </c>
    </row>
    <row r="129" spans="1:23" x14ac:dyDescent="0.2">
      <c r="A129" s="2">
        <v>1182</v>
      </c>
      <c r="B129" s="3">
        <v>40337</v>
      </c>
      <c r="C129" s="2">
        <v>128</v>
      </c>
      <c r="D129" s="2">
        <v>0</v>
      </c>
      <c r="E129" s="2">
        <v>0</v>
      </c>
      <c r="F129" s="2">
        <v>0</v>
      </c>
      <c r="G129" s="2">
        <v>0</v>
      </c>
      <c r="H129" s="2">
        <v>1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f t="shared" si="6"/>
        <v>4.8520302639196169</v>
      </c>
      <c r="P129">
        <f>'linear trend'!$B$17+('linear trend'!$B$18*data!C129)</f>
        <v>1029.2728315709451</v>
      </c>
      <c r="Q129">
        <f>'log-linear trend'!$B$17+('log-linear trend'!$B$18*data!O129)</f>
        <v>893.83760599699667</v>
      </c>
      <c r="R129">
        <f>'linear with dummies'!$B$17+('linear with dummies'!$B$18*data!C129)+('linear with dummies'!$B$19*data!D129)+('linear with dummies'!$B$20*data!E129)+('linear with dummies'!$B$21*data!F129)+('linear with dummies'!$B$22*data!G129)+('linear with dummies'!$B$23*data!H129)+('linear with dummies'!$B$24*data!I129)+('linear with dummies'!$B$25*data!J129)+('linear with dummies'!$B$26*data!K129)+('linear with dummies'!$B$27*data!L129)+('linear with dummies'!$B$28*data!M129)+('linear with dummies'!$B$29*data!N129)</f>
        <v>1188.0313898621821</v>
      </c>
      <c r="S129">
        <f>'log-linear with dummies'!$B$17+('log-linear with dummies'!$B$29*data!O129)+('log-linear with dummies'!$B$18*data!D129)+('log-linear with dummies'!$B$19*data!E129)+('log-linear with dummies'!$B$20*data!F129)+('log-linear with dummies'!$B$21*data!G129)+('log-linear with dummies'!$B$22*data!H129)+('log-linear with dummies'!$B$23*data!I129)+('log-linear with dummies'!$B$24*data!J129)+('log-linear with dummies'!$B$25*data!K129)+('log-linear with dummies'!$B$26*data!L129)+('log-linear with dummies'!$B$27*data!M129)+('log-linear with dummies'!$B$28*data!N129)</f>
        <v>1022.6636332481315</v>
      </c>
      <c r="T129">
        <f t="shared" si="7"/>
        <v>152.72716842905493</v>
      </c>
      <c r="U129">
        <f t="shared" si="8"/>
        <v>288.16239400300333</v>
      </c>
      <c r="V129">
        <f t="shared" si="9"/>
        <v>6.0313898621820954</v>
      </c>
      <c r="W129">
        <f t="shared" si="10"/>
        <v>159.33636675186847</v>
      </c>
    </row>
    <row r="130" spans="1:23" x14ac:dyDescent="0.2">
      <c r="A130" s="2">
        <v>1157</v>
      </c>
      <c r="B130" s="3">
        <v>40344</v>
      </c>
      <c r="C130" s="2">
        <v>129</v>
      </c>
      <c r="D130" s="2">
        <v>0</v>
      </c>
      <c r="E130" s="2">
        <v>0</v>
      </c>
      <c r="F130" s="2">
        <v>0</v>
      </c>
      <c r="G130" s="2">
        <v>0</v>
      </c>
      <c r="H130" s="2">
        <v>1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f t="shared" si="6"/>
        <v>4.8598124043616719</v>
      </c>
      <c r="P130">
        <f>'linear trend'!$B$17+('linear trend'!$B$18*data!C130)</f>
        <v>1032.9219296426845</v>
      </c>
      <c r="Q130">
        <f>'log-linear trend'!$B$17+('log-linear trend'!$B$18*data!O130)</f>
        <v>894.75938952587046</v>
      </c>
      <c r="R130">
        <f>'linear with dummies'!$B$17+('linear with dummies'!$B$18*data!C130)+('linear with dummies'!$B$19*data!D130)+('linear with dummies'!$B$20*data!E130)+('linear with dummies'!$B$21*data!F130)+('linear with dummies'!$B$22*data!G130)+('linear with dummies'!$B$23*data!H130)+('linear with dummies'!$B$24*data!I130)+('linear with dummies'!$B$25*data!J130)+('linear with dummies'!$B$26*data!K130)+('linear with dummies'!$B$27*data!L130)+('linear with dummies'!$B$28*data!M130)+('linear with dummies'!$B$29*data!N130)</f>
        <v>1192.0781499649618</v>
      </c>
      <c r="S130">
        <f>'log-linear with dummies'!$B$17+('log-linear with dummies'!$B$29*data!O130)+('log-linear with dummies'!$B$18*data!D130)+('log-linear with dummies'!$B$19*data!E130)+('log-linear with dummies'!$B$20*data!F130)+('log-linear with dummies'!$B$21*data!G130)+('log-linear with dummies'!$B$22*data!H130)+('log-linear with dummies'!$B$23*data!I130)+('log-linear with dummies'!$B$24*data!J130)+('log-linear with dummies'!$B$25*data!K130)+('log-linear with dummies'!$B$26*data!L130)+('log-linear with dummies'!$B$27*data!M130)+('log-linear with dummies'!$B$28*data!N130)</f>
        <v>1023.6992952263514</v>
      </c>
      <c r="T130">
        <f t="shared" si="7"/>
        <v>124.07807035731548</v>
      </c>
      <c r="U130">
        <f t="shared" si="8"/>
        <v>262.24061047412954</v>
      </c>
      <c r="V130">
        <f t="shared" si="9"/>
        <v>35.078149964961767</v>
      </c>
      <c r="W130">
        <f t="shared" si="10"/>
        <v>133.30070477364859</v>
      </c>
    </row>
    <row r="131" spans="1:23" x14ac:dyDescent="0.2">
      <c r="A131" s="2">
        <v>1106</v>
      </c>
      <c r="B131" s="3">
        <v>40351</v>
      </c>
      <c r="C131" s="2">
        <v>130</v>
      </c>
      <c r="D131" s="2">
        <v>0</v>
      </c>
      <c r="E131" s="2">
        <v>0</v>
      </c>
      <c r="F131" s="2">
        <v>0</v>
      </c>
      <c r="G131" s="2">
        <v>0</v>
      </c>
      <c r="H131" s="2">
        <v>1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f t="shared" ref="O131:O151" si="11">LN(C131)</f>
        <v>4.8675344504555822</v>
      </c>
      <c r="P131">
        <f>'linear trend'!$B$17+('linear trend'!$B$18*data!C131)</f>
        <v>1036.5710277144242</v>
      </c>
      <c r="Q131">
        <f>'log-linear trend'!$B$17+('log-linear trend'!$B$18*data!O131)</f>
        <v>895.67405496419963</v>
      </c>
      <c r="R131">
        <f>'linear with dummies'!$B$17+('linear with dummies'!$B$18*data!C131)+('linear with dummies'!$B$19*data!D131)+('linear with dummies'!$B$20*data!E131)+('linear with dummies'!$B$21*data!F131)+('linear with dummies'!$B$22*data!G131)+('linear with dummies'!$B$23*data!H131)+('linear with dummies'!$B$24*data!I131)+('linear with dummies'!$B$25*data!J131)+('linear with dummies'!$B$26*data!K131)+('linear with dummies'!$B$27*data!L131)+('linear with dummies'!$B$28*data!M131)+('linear with dummies'!$B$29*data!N131)</f>
        <v>1196.1249100677414</v>
      </c>
      <c r="S131">
        <f>'log-linear with dummies'!$B$17+('log-linear with dummies'!$B$29*data!O131)+('log-linear with dummies'!$B$18*data!D131)+('log-linear with dummies'!$B$19*data!E131)+('log-linear with dummies'!$B$20*data!F131)+('log-linear with dummies'!$B$21*data!G131)+('log-linear with dummies'!$B$22*data!H131)+('log-linear with dummies'!$B$23*data!I131)+('log-linear with dummies'!$B$24*data!J131)+('log-linear with dummies'!$B$25*data!K131)+('log-linear with dummies'!$B$26*data!L131)+('log-linear with dummies'!$B$27*data!M131)+('log-linear with dummies'!$B$28*data!N131)</f>
        <v>1024.726959734988</v>
      </c>
      <c r="T131">
        <f t="shared" ref="T131:T151" si="12">ABS(P131-$A131)</f>
        <v>69.42897228557581</v>
      </c>
      <c r="U131">
        <f t="shared" ref="U131:U151" si="13">ABS(Q131-$A131)</f>
        <v>210.32594503580037</v>
      </c>
      <c r="V131">
        <f t="shared" ref="V131:V151" si="14">ABS(R131-$A131)</f>
        <v>90.124910067741439</v>
      </c>
      <c r="W131">
        <f t="shared" ref="W131:W151" si="15">ABS(S131-$A131)</f>
        <v>81.273040265012014</v>
      </c>
    </row>
    <row r="132" spans="1:23" x14ac:dyDescent="0.2">
      <c r="A132" s="2">
        <v>1042</v>
      </c>
      <c r="B132" s="3">
        <v>40358</v>
      </c>
      <c r="C132" s="2">
        <v>131</v>
      </c>
      <c r="D132" s="2">
        <v>0</v>
      </c>
      <c r="E132" s="2">
        <v>0</v>
      </c>
      <c r="F132" s="2">
        <v>0</v>
      </c>
      <c r="G132" s="2">
        <v>0</v>
      </c>
      <c r="H132" s="2">
        <v>1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f t="shared" si="11"/>
        <v>4.8751973232011512</v>
      </c>
      <c r="P132">
        <f>'linear trend'!$B$17+('linear trend'!$B$18*data!C132)</f>
        <v>1040.2201257861639</v>
      </c>
      <c r="Q132">
        <f>'log-linear trend'!$B$17+('log-linear trend'!$B$18*data!O132)</f>
        <v>896.5817114031081</v>
      </c>
      <c r="R132">
        <f>'linear with dummies'!$B$17+('linear with dummies'!$B$18*data!C132)+('linear with dummies'!$B$19*data!D132)+('linear with dummies'!$B$20*data!E132)+('linear with dummies'!$B$21*data!F132)+('linear with dummies'!$B$22*data!G132)+('linear with dummies'!$B$23*data!H132)+('linear with dummies'!$B$24*data!I132)+('linear with dummies'!$B$25*data!J132)+('linear with dummies'!$B$26*data!K132)+('linear with dummies'!$B$27*data!L132)+('linear with dummies'!$B$28*data!M132)+('linear with dummies'!$B$29*data!N132)</f>
        <v>1200.1716701705213</v>
      </c>
      <c r="S132">
        <f>'log-linear with dummies'!$B$17+('log-linear with dummies'!$B$29*data!O132)+('log-linear with dummies'!$B$18*data!D132)+('log-linear with dummies'!$B$19*data!E132)+('log-linear with dummies'!$B$20*data!F132)+('log-linear with dummies'!$B$21*data!G132)+('log-linear with dummies'!$B$22*data!H132)+('log-linear with dummies'!$B$23*data!I132)+('log-linear with dummies'!$B$24*data!J132)+('log-linear with dummies'!$B$25*data!K132)+('log-linear with dummies'!$B$26*data!L132)+('log-linear with dummies'!$B$27*data!M132)+('log-linear with dummies'!$B$28*data!N132)</f>
        <v>1025.7467493424379</v>
      </c>
      <c r="T132">
        <f t="shared" si="12"/>
        <v>1.7798742138361376</v>
      </c>
      <c r="U132">
        <f t="shared" si="13"/>
        <v>145.4182885968919</v>
      </c>
      <c r="V132">
        <f t="shared" si="14"/>
        <v>158.17167017052134</v>
      </c>
      <c r="W132">
        <f t="shared" si="15"/>
        <v>16.253250657562148</v>
      </c>
    </row>
    <row r="133" spans="1:23" x14ac:dyDescent="0.2">
      <c r="A133" s="2">
        <v>1031</v>
      </c>
      <c r="B133" s="3">
        <v>40365</v>
      </c>
      <c r="C133" s="2">
        <v>132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1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f t="shared" si="11"/>
        <v>4.8828019225863706</v>
      </c>
      <c r="P133">
        <f>'linear trend'!$B$17+('linear trend'!$B$18*data!C133)</f>
        <v>1043.8692238579033</v>
      </c>
      <c r="Q133">
        <f>'log-linear trend'!$B$17+('log-linear trend'!$B$18*data!O133)</f>
        <v>897.48246544490064</v>
      </c>
      <c r="R133">
        <f>'linear with dummies'!$B$17+('linear with dummies'!$B$18*data!C133)+('linear with dummies'!$B$19*data!D133)+('linear with dummies'!$B$20*data!E133)+('linear with dummies'!$B$21*data!F133)+('linear with dummies'!$B$22*data!G133)+('linear with dummies'!$B$23*data!H133)+('linear with dummies'!$B$24*data!I133)+('linear with dummies'!$B$25*data!J133)+('linear with dummies'!$B$26*data!K133)+('linear with dummies'!$B$27*data!L133)+('linear with dummies'!$B$28*data!M133)+('linear with dummies'!$B$29*data!N133)</f>
        <v>1212.8363326325627</v>
      </c>
      <c r="S133">
        <f>'log-linear with dummies'!$B$17+('log-linear with dummies'!$B$29*data!O133)+('log-linear with dummies'!$B$18*data!D133)+('log-linear with dummies'!$B$19*data!E133)+('log-linear with dummies'!$B$20*data!F133)+('log-linear with dummies'!$B$21*data!G133)+('log-linear with dummies'!$B$22*data!H133)+('log-linear with dummies'!$B$23*data!I133)+('log-linear with dummies'!$B$24*data!J133)+('log-linear with dummies'!$B$25*data!K133)+('log-linear with dummies'!$B$26*data!L133)+('log-linear with dummies'!$B$27*data!M133)+('log-linear with dummies'!$B$28*data!N133)</f>
        <v>1031.1069753721868</v>
      </c>
      <c r="T133">
        <f t="shared" si="12"/>
        <v>12.869223857903307</v>
      </c>
      <c r="U133">
        <f t="shared" si="13"/>
        <v>133.51753455509936</v>
      </c>
      <c r="V133">
        <f t="shared" si="14"/>
        <v>181.83633263256274</v>
      </c>
      <c r="W133">
        <f t="shared" si="15"/>
        <v>0.10697537218675279</v>
      </c>
    </row>
    <row r="134" spans="1:23" x14ac:dyDescent="0.2">
      <c r="A134" s="2">
        <v>1122</v>
      </c>
      <c r="B134" s="3">
        <v>40372</v>
      </c>
      <c r="C134" s="2">
        <v>133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1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f t="shared" si="11"/>
        <v>4.8903491282217537</v>
      </c>
      <c r="P134">
        <f>'linear trend'!$B$17+('linear trend'!$B$18*data!C134)</f>
        <v>1047.518321929643</v>
      </c>
      <c r="Q134">
        <f>'log-linear trend'!$B$17+('log-linear trend'!$B$18*data!O134)</f>
        <v>898.37642127819868</v>
      </c>
      <c r="R134">
        <f>'linear with dummies'!$B$17+('linear with dummies'!$B$18*data!C134)+('linear with dummies'!$B$19*data!D134)+('linear with dummies'!$B$20*data!E134)+('linear with dummies'!$B$21*data!F134)+('linear with dummies'!$B$22*data!G134)+('linear with dummies'!$B$23*data!H134)+('linear with dummies'!$B$24*data!I134)+('linear with dummies'!$B$25*data!J134)+('linear with dummies'!$B$26*data!K134)+('linear with dummies'!$B$27*data!L134)+('linear with dummies'!$B$28*data!M134)+('linear with dummies'!$B$29*data!N134)</f>
        <v>1216.8830927353424</v>
      </c>
      <c r="S134">
        <f>'log-linear with dummies'!$B$17+('log-linear with dummies'!$B$29*data!O134)+('log-linear with dummies'!$B$18*data!D134)+('log-linear with dummies'!$B$19*data!E134)+('log-linear with dummies'!$B$20*data!F134)+('log-linear with dummies'!$B$21*data!G134)+('log-linear with dummies'!$B$22*data!H134)+('log-linear with dummies'!$B$23*data!I134)+('log-linear with dummies'!$B$24*data!J134)+('log-linear with dummies'!$B$25*data!K134)+('log-linear with dummies'!$B$26*data!L134)+('log-linear with dummies'!$B$27*data!M134)+('log-linear with dummies'!$B$28*data!N134)</f>
        <v>1032.1113717817059</v>
      </c>
      <c r="T134">
        <f t="shared" si="12"/>
        <v>74.48167807035702</v>
      </c>
      <c r="U134">
        <f t="shared" si="13"/>
        <v>223.62357872180132</v>
      </c>
      <c r="V134">
        <f t="shared" si="14"/>
        <v>94.883092735342416</v>
      </c>
      <c r="W134">
        <f t="shared" si="15"/>
        <v>89.888628218294116</v>
      </c>
    </row>
    <row r="135" spans="1:23" x14ac:dyDescent="0.2">
      <c r="A135" s="2">
        <v>1150</v>
      </c>
      <c r="B135" s="3">
        <v>40379</v>
      </c>
      <c r="C135" s="2">
        <v>134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1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f t="shared" si="11"/>
        <v>4.8978397999509111</v>
      </c>
      <c r="P135">
        <f>'linear trend'!$B$17+('linear trend'!$B$18*data!C135)</f>
        <v>1051.1674200013827</v>
      </c>
      <c r="Q135">
        <f>'log-linear trend'!$B$17+('log-linear trend'!$B$18*data!O135)</f>
        <v>899.26368075026164</v>
      </c>
      <c r="R135">
        <f>'linear with dummies'!$B$17+('linear with dummies'!$B$18*data!C135)+('linear with dummies'!$B$19*data!D135)+('linear with dummies'!$B$20*data!E135)+('linear with dummies'!$B$21*data!F135)+('linear with dummies'!$B$22*data!G135)+('linear with dummies'!$B$23*data!H135)+('linear with dummies'!$B$24*data!I135)+('linear with dummies'!$B$25*data!J135)+('linear with dummies'!$B$26*data!K135)+('linear with dummies'!$B$27*data!L135)+('linear with dummies'!$B$28*data!M135)+('linear with dummies'!$B$29*data!N135)</f>
        <v>1220.9298528381223</v>
      </c>
      <c r="S135">
        <f>'log-linear with dummies'!$B$17+('log-linear with dummies'!$B$29*data!O135)+('log-linear with dummies'!$B$18*data!D135)+('log-linear with dummies'!$B$19*data!E135)+('log-linear with dummies'!$B$20*data!F135)+('log-linear with dummies'!$B$21*data!G135)+('log-linear with dummies'!$B$22*data!H135)+('log-linear with dummies'!$B$23*data!I135)+('log-linear with dummies'!$B$24*data!J135)+('log-linear with dummies'!$B$25*data!K135)+('log-linear with dummies'!$B$26*data!L135)+('log-linear with dummies'!$B$27*data!M135)+('log-linear with dummies'!$B$28*data!N135)</f>
        <v>1033.1082445519903</v>
      </c>
      <c r="T135">
        <f t="shared" si="12"/>
        <v>98.832579998617348</v>
      </c>
      <c r="U135">
        <f t="shared" si="13"/>
        <v>250.73631924973836</v>
      </c>
      <c r="V135">
        <f t="shared" si="14"/>
        <v>70.929852838122315</v>
      </c>
      <c r="W135">
        <f t="shared" si="15"/>
        <v>116.89175544800969</v>
      </c>
    </row>
    <row r="136" spans="1:23" x14ac:dyDescent="0.2">
      <c r="A136" s="2">
        <v>1128</v>
      </c>
      <c r="B136" s="3">
        <v>40386</v>
      </c>
      <c r="C136" s="2">
        <v>135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1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f t="shared" si="11"/>
        <v>4.9052747784384296</v>
      </c>
      <c r="P136">
        <f>'linear trend'!$B$17+('linear trend'!$B$18*data!C136)</f>
        <v>1054.8165180731221</v>
      </c>
      <c r="Q136">
        <f>'log-linear trend'!$B$17+('log-linear trend'!$B$18*data!O136)</f>
        <v>900.14434343662094</v>
      </c>
      <c r="R136">
        <f>'linear with dummies'!$B$17+('linear with dummies'!$B$18*data!C136)+('linear with dummies'!$B$19*data!D136)+('linear with dummies'!$B$20*data!E136)+('linear with dummies'!$B$21*data!F136)+('linear with dummies'!$B$22*data!G136)+('linear with dummies'!$B$23*data!H136)+('linear with dummies'!$B$24*data!I136)+('linear with dummies'!$B$25*data!J136)+('linear with dummies'!$B$26*data!K136)+('linear with dummies'!$B$27*data!L136)+('linear with dummies'!$B$28*data!M136)+('linear with dummies'!$B$29*data!N136)</f>
        <v>1224.9766129409018</v>
      </c>
      <c r="S136">
        <f>'log-linear with dummies'!$B$17+('log-linear with dummies'!$B$29*data!O136)+('log-linear with dummies'!$B$18*data!D136)+('log-linear with dummies'!$B$19*data!E136)+('log-linear with dummies'!$B$20*data!F136)+('log-linear with dummies'!$B$21*data!G136)+('log-linear with dummies'!$B$22*data!H136)+('log-linear with dummies'!$B$23*data!I136)+('log-linear with dummies'!$B$24*data!J136)+('log-linear with dummies'!$B$25*data!K136)+('log-linear with dummies'!$B$26*data!L136)+('log-linear with dummies'!$B$27*data!M136)+('log-linear with dummies'!$B$28*data!N136)</f>
        <v>1034.0977055602748</v>
      </c>
      <c r="T136">
        <f t="shared" si="12"/>
        <v>73.183481926877903</v>
      </c>
      <c r="U136">
        <f t="shared" si="13"/>
        <v>227.85565656337906</v>
      </c>
      <c r="V136">
        <f t="shared" si="14"/>
        <v>96.976612940901759</v>
      </c>
      <c r="W136">
        <f t="shared" si="15"/>
        <v>93.90229443972521</v>
      </c>
    </row>
    <row r="137" spans="1:23" x14ac:dyDescent="0.2">
      <c r="A137" s="2">
        <v>1099</v>
      </c>
      <c r="B137" s="3">
        <v>40393</v>
      </c>
      <c r="C137" s="2">
        <v>136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1</v>
      </c>
      <c r="K137" s="2">
        <v>0</v>
      </c>
      <c r="L137" s="2">
        <v>0</v>
      </c>
      <c r="M137" s="2">
        <v>0</v>
      </c>
      <c r="N137" s="2">
        <v>0</v>
      </c>
      <c r="O137" s="2">
        <f t="shared" si="11"/>
        <v>4.9126548857360524</v>
      </c>
      <c r="P137">
        <f>'linear trend'!$B$17+('linear trend'!$B$18*data!C137)</f>
        <v>1058.4656161448618</v>
      </c>
      <c r="Q137">
        <f>'log-linear trend'!$B$17+('log-linear trend'!$B$18*data!O137)</f>
        <v>901.01850670814292</v>
      </c>
      <c r="R137">
        <f>'linear with dummies'!$B$17+('linear with dummies'!$B$18*data!C137)+('linear with dummies'!$B$19*data!D137)+('linear with dummies'!$B$20*data!E137)+('linear with dummies'!$B$21*data!F137)+('linear with dummies'!$B$22*data!G137)+('linear with dummies'!$B$23*data!H137)+('linear with dummies'!$B$24*data!I137)+('linear with dummies'!$B$25*data!J137)+('linear with dummies'!$B$26*data!K137)+('linear with dummies'!$B$27*data!L137)+('linear with dummies'!$B$28*data!M137)+('linear with dummies'!$B$29*data!N137)</f>
        <v>1219.2021478626491</v>
      </c>
      <c r="S137">
        <f>'log-linear with dummies'!$B$17+('log-linear with dummies'!$B$29*data!O137)+('log-linear with dummies'!$B$18*data!D137)+('log-linear with dummies'!$B$19*data!E137)+('log-linear with dummies'!$B$20*data!F137)+('log-linear with dummies'!$B$21*data!G137)+('log-linear with dummies'!$B$22*data!H137)+('log-linear with dummies'!$B$23*data!I137)+('log-linear with dummies'!$B$24*data!J137)+('log-linear with dummies'!$B$25*data!K137)+('log-linear with dummies'!$B$26*data!L137)+('log-linear with dummies'!$B$27*data!M137)+('log-linear with dummies'!$B$28*data!N137)</f>
        <v>1033.7831455663993</v>
      </c>
      <c r="T137">
        <f t="shared" si="12"/>
        <v>40.534383855138231</v>
      </c>
      <c r="U137">
        <f t="shared" si="13"/>
        <v>197.98149329185708</v>
      </c>
      <c r="V137">
        <f t="shared" si="14"/>
        <v>120.2021478626491</v>
      </c>
      <c r="W137">
        <f t="shared" si="15"/>
        <v>65.216854433600702</v>
      </c>
    </row>
    <row r="138" spans="1:23" x14ac:dyDescent="0.2">
      <c r="A138" s="2">
        <v>1182</v>
      </c>
      <c r="B138" s="3">
        <v>40400</v>
      </c>
      <c r="C138" s="2">
        <v>137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1</v>
      </c>
      <c r="K138" s="2">
        <v>0</v>
      </c>
      <c r="L138" s="2">
        <v>0</v>
      </c>
      <c r="M138" s="2">
        <v>0</v>
      </c>
      <c r="N138" s="2">
        <v>0</v>
      </c>
      <c r="O138" s="2">
        <f t="shared" si="11"/>
        <v>4.9199809258281251</v>
      </c>
      <c r="P138">
        <f>'linear trend'!$B$17+('linear trend'!$B$18*data!C138)</f>
        <v>1062.1147142166014</v>
      </c>
      <c r="Q138">
        <f>'log-linear trend'!$B$17+('log-linear trend'!$B$18*data!O138)</f>
        <v>901.88626579563606</v>
      </c>
      <c r="R138">
        <f>'linear with dummies'!$B$17+('linear with dummies'!$B$18*data!C138)+('linear with dummies'!$B$19*data!D138)+('linear with dummies'!$B$20*data!E138)+('linear with dummies'!$B$21*data!F138)+('linear with dummies'!$B$22*data!G138)+('linear with dummies'!$B$23*data!H138)+('linear with dummies'!$B$24*data!I138)+('linear with dummies'!$B$25*data!J138)+('linear with dummies'!$B$26*data!K138)+('linear with dummies'!$B$27*data!L138)+('linear with dummies'!$B$28*data!M138)+('linear with dummies'!$B$29*data!N138)</f>
        <v>1223.2489079654288</v>
      </c>
      <c r="S138">
        <f>'log-linear with dummies'!$B$17+('log-linear with dummies'!$B$29*data!O138)+('log-linear with dummies'!$B$18*data!D138)+('log-linear with dummies'!$B$19*data!E138)+('log-linear with dummies'!$B$20*data!F138)+('log-linear with dummies'!$B$21*data!G138)+('log-linear with dummies'!$B$22*data!H138)+('log-linear with dummies'!$B$23*data!I138)+('log-linear with dummies'!$B$24*data!J138)+('log-linear with dummies'!$B$25*data!K138)+('log-linear with dummies'!$B$26*data!L138)+('log-linear with dummies'!$B$27*data!M138)+('log-linear with dummies'!$B$28*data!N138)</f>
        <v>1034.7581088468448</v>
      </c>
      <c r="T138">
        <f t="shared" si="12"/>
        <v>119.88528578339856</v>
      </c>
      <c r="U138">
        <f t="shared" si="13"/>
        <v>280.11373420436394</v>
      </c>
      <c r="V138">
        <f t="shared" si="14"/>
        <v>41.248907965428771</v>
      </c>
      <c r="W138">
        <f t="shared" si="15"/>
        <v>147.24189115315517</v>
      </c>
    </row>
    <row r="139" spans="1:23" x14ac:dyDescent="0.2">
      <c r="A139" s="2">
        <v>1147</v>
      </c>
      <c r="B139" s="3">
        <v>40407</v>
      </c>
      <c r="C139" s="2">
        <v>138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1</v>
      </c>
      <c r="K139" s="2">
        <v>0</v>
      </c>
      <c r="L139" s="2">
        <v>0</v>
      </c>
      <c r="M139" s="2">
        <v>0</v>
      </c>
      <c r="N139" s="2">
        <v>0</v>
      </c>
      <c r="O139" s="2">
        <f t="shared" si="11"/>
        <v>4.9272536851572051</v>
      </c>
      <c r="P139">
        <f>'linear trend'!$B$17+('linear trend'!$B$18*data!C139)</f>
        <v>1065.7638122883409</v>
      </c>
      <c r="Q139">
        <f>'log-linear trend'!$B$17+('log-linear trend'!$B$18*data!O139)</f>
        <v>902.7477138521092</v>
      </c>
      <c r="R139">
        <f>'linear with dummies'!$B$17+('linear with dummies'!$B$18*data!C139)+('linear with dummies'!$B$19*data!D139)+('linear with dummies'!$B$20*data!E139)+('linear with dummies'!$B$21*data!F139)+('linear with dummies'!$B$22*data!G139)+('linear with dummies'!$B$23*data!H139)+('linear with dummies'!$B$24*data!I139)+('linear with dummies'!$B$25*data!J139)+('linear with dummies'!$B$26*data!K139)+('linear with dummies'!$B$27*data!L139)+('linear with dummies'!$B$28*data!M139)+('linear with dummies'!$B$29*data!N139)</f>
        <v>1227.2956680682084</v>
      </c>
      <c r="S139">
        <f>'log-linear with dummies'!$B$17+('log-linear with dummies'!$B$29*data!O139)+('log-linear with dummies'!$B$18*data!D139)+('log-linear with dummies'!$B$19*data!E139)+('log-linear with dummies'!$B$20*data!F139)+('log-linear with dummies'!$B$21*data!G139)+('log-linear with dummies'!$B$22*data!H139)+('log-linear with dummies'!$B$23*data!I139)+('log-linear with dummies'!$B$24*data!J139)+('log-linear with dummies'!$B$25*data!K139)+('log-linear with dummies'!$B$26*data!L139)+('log-linear with dummies'!$B$27*data!M139)+('log-linear with dummies'!$B$28*data!N139)</f>
        <v>1035.7259814225142</v>
      </c>
      <c r="T139">
        <f t="shared" si="12"/>
        <v>81.236187711659113</v>
      </c>
      <c r="U139">
        <f t="shared" si="13"/>
        <v>244.2522861478908</v>
      </c>
      <c r="V139">
        <f t="shared" si="14"/>
        <v>80.295668068208442</v>
      </c>
      <c r="W139">
        <f t="shared" si="15"/>
        <v>111.27401857748578</v>
      </c>
    </row>
    <row r="140" spans="1:23" x14ac:dyDescent="0.2">
      <c r="A140" s="2">
        <v>1157</v>
      </c>
      <c r="B140" s="3">
        <v>40414</v>
      </c>
      <c r="C140" s="2">
        <v>139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1</v>
      </c>
      <c r="K140" s="2">
        <v>0</v>
      </c>
      <c r="L140" s="2">
        <v>0</v>
      </c>
      <c r="M140" s="2">
        <v>0</v>
      </c>
      <c r="N140" s="2">
        <v>0</v>
      </c>
      <c r="O140" s="2">
        <f t="shared" si="11"/>
        <v>4.9344739331306915</v>
      </c>
      <c r="P140">
        <f>'linear trend'!$B$17+('linear trend'!$B$18*data!C140)</f>
        <v>1069.4129103600806</v>
      </c>
      <c r="Q140">
        <f>'log-linear trend'!$B$17+('log-linear trend'!$B$18*data!O140)</f>
        <v>903.60294201278043</v>
      </c>
      <c r="R140">
        <f>'linear with dummies'!$B$17+('linear with dummies'!$B$18*data!C140)+('linear with dummies'!$B$19*data!D140)+('linear with dummies'!$B$20*data!E140)+('linear with dummies'!$B$21*data!F140)+('linear with dummies'!$B$22*data!G140)+('linear with dummies'!$B$23*data!H140)+('linear with dummies'!$B$24*data!I140)+('linear with dummies'!$B$25*data!J140)+('linear with dummies'!$B$26*data!K140)+('linear with dummies'!$B$27*data!L140)+('linear with dummies'!$B$28*data!M140)+('linear with dummies'!$B$29*data!N140)</f>
        <v>1231.3424281709883</v>
      </c>
      <c r="S140">
        <f>'log-linear with dummies'!$B$17+('log-linear with dummies'!$B$29*data!O140)+('log-linear with dummies'!$B$18*data!D140)+('log-linear with dummies'!$B$19*data!E140)+('log-linear with dummies'!$B$20*data!F140)+('log-linear with dummies'!$B$21*data!G140)+('log-linear with dummies'!$B$22*data!H140)+('log-linear with dummies'!$B$23*data!I140)+('log-linear with dummies'!$B$24*data!J140)+('log-linear with dummies'!$B$25*data!K140)+('log-linear with dummies'!$B$26*data!L140)+('log-linear with dummies'!$B$27*data!M140)+('log-linear with dummies'!$B$28*data!N140)</f>
        <v>1036.6868656876002</v>
      </c>
      <c r="T140">
        <f t="shared" si="12"/>
        <v>87.587089639919441</v>
      </c>
      <c r="U140">
        <f t="shared" si="13"/>
        <v>253.39705798721957</v>
      </c>
      <c r="V140">
        <f t="shared" si="14"/>
        <v>74.342428170988342</v>
      </c>
      <c r="W140">
        <f t="shared" si="15"/>
        <v>120.31313431239982</v>
      </c>
    </row>
    <row r="141" spans="1:23" x14ac:dyDescent="0.2">
      <c r="A141" s="2">
        <v>1086</v>
      </c>
      <c r="B141" s="3">
        <v>40421</v>
      </c>
      <c r="C141" s="2">
        <v>140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1</v>
      </c>
      <c r="K141" s="2">
        <v>0</v>
      </c>
      <c r="L141" s="2">
        <v>0</v>
      </c>
      <c r="M141" s="2">
        <v>0</v>
      </c>
      <c r="N141" s="2">
        <v>0</v>
      </c>
      <c r="O141" s="2">
        <f t="shared" si="11"/>
        <v>4.9416424226093039</v>
      </c>
      <c r="P141">
        <f>'linear trend'!$B$17+('linear trend'!$B$18*data!C141)</f>
        <v>1073.06200843182</v>
      </c>
      <c r="Q141">
        <f>'log-linear trend'!$B$17+('log-linear trend'!$B$18*data!O141)</f>
        <v>904.45203945293736</v>
      </c>
      <c r="R141">
        <f>'linear with dummies'!$B$17+('linear with dummies'!$B$18*data!C141)+('linear with dummies'!$B$19*data!D141)+('linear with dummies'!$B$20*data!E141)+('linear with dummies'!$B$21*data!F141)+('linear with dummies'!$B$22*data!G141)+('linear with dummies'!$B$23*data!H141)+('linear with dummies'!$B$24*data!I141)+('linear with dummies'!$B$25*data!J141)+('linear with dummies'!$B$26*data!K141)+('linear with dummies'!$B$27*data!L141)+('linear with dummies'!$B$28*data!M141)+('linear with dummies'!$B$29*data!N141)</f>
        <v>1235.389188273768</v>
      </c>
      <c r="S141">
        <f>'log-linear with dummies'!$B$17+('log-linear with dummies'!$B$29*data!O141)+('log-linear with dummies'!$B$18*data!D141)+('log-linear with dummies'!$B$19*data!E141)+('log-linear with dummies'!$B$20*data!F141)+('log-linear with dummies'!$B$21*data!G141)+('log-linear with dummies'!$B$22*data!H141)+('log-linear with dummies'!$B$23*data!I141)+('log-linear with dummies'!$B$24*data!J141)+('log-linear with dummies'!$B$25*data!K141)+('log-linear with dummies'!$B$26*data!L141)+('log-linear with dummies'!$B$27*data!M141)+('log-linear with dummies'!$B$28*data!N141)</f>
        <v>1037.6408618342321</v>
      </c>
      <c r="T141">
        <f t="shared" si="12"/>
        <v>12.937991568179996</v>
      </c>
      <c r="U141">
        <f t="shared" si="13"/>
        <v>181.54796054706264</v>
      </c>
      <c r="V141">
        <f t="shared" si="14"/>
        <v>149.38918827376801</v>
      </c>
      <c r="W141">
        <f t="shared" si="15"/>
        <v>48.359138165767945</v>
      </c>
    </row>
    <row r="142" spans="1:23" x14ac:dyDescent="0.2">
      <c r="A142" s="2">
        <v>872</v>
      </c>
      <c r="B142" s="3">
        <v>40428</v>
      </c>
      <c r="C142" s="2">
        <v>141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1</v>
      </c>
      <c r="L142" s="2">
        <v>0</v>
      </c>
      <c r="M142" s="2">
        <v>0</v>
      </c>
      <c r="N142" s="2">
        <v>0</v>
      </c>
      <c r="O142" s="2">
        <f t="shared" si="11"/>
        <v>4.9487598903781684</v>
      </c>
      <c r="P142">
        <f>'linear trend'!$B$17+('linear trend'!$B$18*data!C142)</f>
        <v>1076.7111065035597</v>
      </c>
      <c r="Q142">
        <f>'log-linear trend'!$B$17+('log-linear trend'!$B$18*data!O142)</f>
        <v>905.29509344373582</v>
      </c>
      <c r="R142">
        <f>'linear with dummies'!$B$17+('linear with dummies'!$B$18*data!C142)+('linear with dummies'!$B$19*data!D142)+('linear with dummies'!$B$20*data!E142)+('linear with dummies'!$B$21*data!F142)+('linear with dummies'!$B$22*data!G142)+('linear with dummies'!$B$23*data!H142)+('linear with dummies'!$B$24*data!I142)+('linear with dummies'!$B$25*data!J142)+('linear with dummies'!$B$26*data!K142)+('linear with dummies'!$B$27*data!L142)+('linear with dummies'!$B$28*data!M142)+('linear with dummies'!$B$29*data!N142)</f>
        <v>1073.100527914039</v>
      </c>
      <c r="S142">
        <f>'log-linear with dummies'!$B$17+('log-linear with dummies'!$B$29*data!O142)+('log-linear with dummies'!$B$18*data!D142)+('log-linear with dummies'!$B$19*data!E142)+('log-linear with dummies'!$B$20*data!F142)+('log-linear with dummies'!$B$21*data!G142)+('log-linear with dummies'!$B$22*data!H142)+('log-linear with dummies'!$B$23*data!I142)+('log-linear with dummies'!$B$24*data!J142)+('log-linear with dummies'!$B$25*data!K142)+('log-linear with dummies'!$B$26*data!L142)+('log-linear with dummies'!$B$27*data!M142)+('log-linear with dummies'!$B$28*data!N142)</f>
        <v>878.67466524277427</v>
      </c>
      <c r="T142">
        <f t="shared" si="12"/>
        <v>204.71110650355968</v>
      </c>
      <c r="U142">
        <f t="shared" si="13"/>
        <v>33.295093443735823</v>
      </c>
      <c r="V142">
        <f t="shared" si="14"/>
        <v>201.10052791403905</v>
      </c>
      <c r="W142">
        <f t="shared" si="15"/>
        <v>6.6746652427742674</v>
      </c>
    </row>
    <row r="143" spans="1:23" x14ac:dyDescent="0.2">
      <c r="A143" s="2">
        <v>1004</v>
      </c>
      <c r="B143" s="3">
        <v>40435</v>
      </c>
      <c r="C143" s="2">
        <v>142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1</v>
      </c>
      <c r="L143" s="2">
        <v>0</v>
      </c>
      <c r="M143" s="2">
        <v>0</v>
      </c>
      <c r="N143" s="2">
        <v>0</v>
      </c>
      <c r="O143" s="2">
        <f t="shared" si="11"/>
        <v>4.9558270576012609</v>
      </c>
      <c r="P143">
        <f>'linear trend'!$B$17+('linear trend'!$B$18*data!C143)</f>
        <v>1080.3602045752991</v>
      </c>
      <c r="Q143">
        <f>'log-linear trend'!$B$17+('log-linear trend'!$B$18*data!O143)</f>
        <v>906.13218940602917</v>
      </c>
      <c r="R143">
        <f>'linear with dummies'!$B$17+('linear with dummies'!$B$18*data!C143)+('linear with dummies'!$B$19*data!D143)+('linear with dummies'!$B$20*data!E143)+('linear with dummies'!$B$21*data!F143)+('linear with dummies'!$B$22*data!G143)+('linear with dummies'!$B$23*data!H143)+('linear with dummies'!$B$24*data!I143)+('linear with dummies'!$B$25*data!J143)+('linear with dummies'!$B$26*data!K143)+('linear with dummies'!$B$27*data!L143)+('linear with dummies'!$B$28*data!M143)+('linear with dummies'!$B$29*data!N143)</f>
        <v>1077.1472880168189</v>
      </c>
      <c r="S143">
        <f>'log-linear with dummies'!$B$17+('log-linear with dummies'!$B$29*data!O143)+('log-linear with dummies'!$B$18*data!D143)+('log-linear with dummies'!$B$19*data!E143)+('log-linear with dummies'!$B$20*data!F143)+('log-linear with dummies'!$B$21*data!G143)+('log-linear with dummies'!$B$22*data!H143)+('log-linear with dummies'!$B$23*data!I143)+('log-linear with dummies'!$B$24*data!J143)+('log-linear with dummies'!$B$25*data!K143)+('log-linear with dummies'!$B$26*data!L143)+('log-linear with dummies'!$B$27*data!M143)+('log-linear with dummies'!$B$28*data!N143)</f>
        <v>879.61517723188274</v>
      </c>
      <c r="T143">
        <f t="shared" si="12"/>
        <v>76.360204575299122</v>
      </c>
      <c r="U143">
        <f t="shared" si="13"/>
        <v>97.86781059397083</v>
      </c>
      <c r="V143">
        <f t="shared" si="14"/>
        <v>73.147288016818948</v>
      </c>
      <c r="W143">
        <f t="shared" si="15"/>
        <v>124.38482276811726</v>
      </c>
    </row>
    <row r="144" spans="1:23" x14ac:dyDescent="0.2">
      <c r="A144" s="2">
        <v>925</v>
      </c>
      <c r="B144" s="3">
        <v>40442</v>
      </c>
      <c r="C144" s="2">
        <v>143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1</v>
      </c>
      <c r="L144" s="2">
        <v>0</v>
      </c>
      <c r="M144" s="2">
        <v>0</v>
      </c>
      <c r="N144" s="2">
        <v>0</v>
      </c>
      <c r="O144" s="2">
        <f t="shared" si="11"/>
        <v>4.962844630259907</v>
      </c>
      <c r="P144">
        <f>'linear trend'!$B$17+('linear trend'!$B$18*data!C144)</f>
        <v>1084.0093026470388</v>
      </c>
      <c r="Q144">
        <f>'log-linear trend'!$B$17+('log-linear trend'!$B$18*data!O144)</f>
        <v>906.96341096230663</v>
      </c>
      <c r="R144">
        <f>'linear with dummies'!$B$17+('linear with dummies'!$B$18*data!C144)+('linear with dummies'!$B$19*data!D144)+('linear with dummies'!$B$20*data!E144)+('linear with dummies'!$B$21*data!F144)+('linear with dummies'!$B$22*data!G144)+('linear with dummies'!$B$23*data!H144)+('linear with dummies'!$B$24*data!I144)+('linear with dummies'!$B$25*data!J144)+('linear with dummies'!$B$26*data!K144)+('linear with dummies'!$B$27*data!L144)+('linear with dummies'!$B$28*data!M144)+('linear with dummies'!$B$29*data!N144)</f>
        <v>1081.1940481195984</v>
      </c>
      <c r="S144">
        <f>'log-linear with dummies'!$B$17+('log-linear with dummies'!$B$29*data!O144)+('log-linear with dummies'!$B$18*data!D144)+('log-linear with dummies'!$B$19*data!E144)+('log-linear with dummies'!$B$20*data!F144)+('log-linear with dummies'!$B$21*data!G144)+('log-linear with dummies'!$B$22*data!H144)+('log-linear with dummies'!$B$23*data!I144)+('log-linear with dummies'!$B$24*data!J144)+('log-linear with dummies'!$B$25*data!K144)+('log-linear with dummies'!$B$26*data!L144)+('log-linear with dummies'!$B$27*data!M144)+('log-linear with dummies'!$B$28*data!N144)</f>
        <v>880.54908908249388</v>
      </c>
      <c r="T144">
        <f t="shared" si="12"/>
        <v>159.00930264703879</v>
      </c>
      <c r="U144">
        <f t="shared" si="13"/>
        <v>18.036589037693375</v>
      </c>
      <c r="V144">
        <f t="shared" si="14"/>
        <v>156.19404811959839</v>
      </c>
      <c r="W144">
        <f t="shared" si="15"/>
        <v>44.450910917506121</v>
      </c>
    </row>
    <row r="145" spans="1:23" x14ac:dyDescent="0.2">
      <c r="A145" s="2">
        <v>866</v>
      </c>
      <c r="B145" s="3">
        <v>40449</v>
      </c>
      <c r="C145" s="2">
        <v>144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1</v>
      </c>
      <c r="L145" s="2">
        <v>0</v>
      </c>
      <c r="M145" s="2">
        <v>0</v>
      </c>
      <c r="N145" s="2">
        <v>0</v>
      </c>
      <c r="O145" s="2">
        <f t="shared" si="11"/>
        <v>4.9698132995760007</v>
      </c>
      <c r="P145">
        <f>'linear trend'!$B$17+('linear trend'!$B$18*data!C145)</f>
        <v>1087.6584007187785</v>
      </c>
      <c r="Q145">
        <f>'log-linear trend'!$B$17+('log-linear trend'!$B$18*data!O145)</f>
        <v>907.78883998682409</v>
      </c>
      <c r="R145">
        <f>'linear with dummies'!$B$17+('linear with dummies'!$B$18*data!C145)+('linear with dummies'!$B$19*data!D145)+('linear with dummies'!$B$20*data!E145)+('linear with dummies'!$B$21*data!F145)+('linear with dummies'!$B$22*data!G145)+('linear with dummies'!$B$23*data!H145)+('linear with dummies'!$B$24*data!I145)+('linear with dummies'!$B$25*data!J145)+('linear with dummies'!$B$26*data!K145)+('linear with dummies'!$B$27*data!L145)+('linear with dummies'!$B$28*data!M145)+('linear with dummies'!$B$29*data!N145)</f>
        <v>1085.2408082223783</v>
      </c>
      <c r="S145">
        <f>'log-linear with dummies'!$B$17+('log-linear with dummies'!$B$29*data!O145)+('log-linear with dummies'!$B$18*data!D145)+('log-linear with dummies'!$B$19*data!E145)+('log-linear with dummies'!$B$20*data!F145)+('log-linear with dummies'!$B$21*data!G145)+('log-linear with dummies'!$B$22*data!H145)+('log-linear with dummies'!$B$23*data!I145)+('log-linear with dummies'!$B$24*data!J145)+('log-linear with dummies'!$B$25*data!K145)+('log-linear with dummies'!$B$26*data!L145)+('log-linear with dummies'!$B$27*data!M145)+('log-linear with dummies'!$B$28*data!N145)</f>
        <v>881.47649278372546</v>
      </c>
      <c r="T145">
        <f t="shared" si="12"/>
        <v>221.65840071877847</v>
      </c>
      <c r="U145">
        <f t="shared" si="13"/>
        <v>41.788839986824087</v>
      </c>
      <c r="V145">
        <f t="shared" si="14"/>
        <v>219.24080822237829</v>
      </c>
      <c r="W145">
        <f t="shared" si="15"/>
        <v>15.476492783725462</v>
      </c>
    </row>
    <row r="146" spans="1:23" x14ac:dyDescent="0.2">
      <c r="A146" s="2">
        <v>1003</v>
      </c>
      <c r="B146" s="3">
        <v>40456</v>
      </c>
      <c r="C146" s="2">
        <v>145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1</v>
      </c>
      <c r="M146" s="2">
        <v>0</v>
      </c>
      <c r="N146" s="2">
        <v>0</v>
      </c>
      <c r="O146" s="2">
        <f t="shared" si="11"/>
        <v>4.9767337424205742</v>
      </c>
      <c r="P146">
        <f>'linear trend'!$B$17+('linear trend'!$B$18*data!C146)</f>
        <v>1091.3074987905179</v>
      </c>
      <c r="Q146">
        <f>'log-linear trend'!$B$17+('log-linear trend'!$B$18*data!O146)</f>
        <v>908.60855665399788</v>
      </c>
      <c r="R146">
        <f>'linear with dummies'!$B$17+('linear with dummies'!$B$18*data!C146)+('linear with dummies'!$B$19*data!D146)+('linear with dummies'!$B$20*data!E146)+('linear with dummies'!$B$21*data!F146)+('linear with dummies'!$B$22*data!G146)+('linear with dummies'!$B$23*data!H146)+('linear with dummies'!$B$24*data!I146)+('linear with dummies'!$B$25*data!J146)+('linear with dummies'!$B$26*data!K146)+('linear with dummies'!$B$27*data!L146)+('linear with dummies'!$B$28*data!M146)+('linear with dummies'!$B$29*data!N146)</f>
        <v>1087.2021478626491</v>
      </c>
      <c r="S146">
        <f>'log-linear with dummies'!$B$17+('log-linear with dummies'!$B$29*data!O146)+('log-linear with dummies'!$B$18*data!D146)+('log-linear with dummies'!$B$19*data!E146)+('log-linear with dummies'!$B$20*data!F146)+('log-linear with dummies'!$B$21*data!G146)+('log-linear with dummies'!$B$22*data!H146)+('log-linear with dummies'!$B$23*data!I146)+('log-linear with dummies'!$B$24*data!J146)+('log-linear with dummies'!$B$25*data!K146)+('log-linear with dummies'!$B$26*data!L146)+('log-linear with dummies'!$B$27*data!M146)+('log-linear with dummies'!$B$28*data!N146)</f>
        <v>887.80215383205632</v>
      </c>
      <c r="T146">
        <f t="shared" si="12"/>
        <v>88.307498790517911</v>
      </c>
      <c r="U146">
        <f t="shared" si="13"/>
        <v>94.39144334600212</v>
      </c>
      <c r="V146">
        <f t="shared" si="14"/>
        <v>84.202147862649099</v>
      </c>
      <c r="W146">
        <f t="shared" si="15"/>
        <v>115.19784616794368</v>
      </c>
    </row>
    <row r="147" spans="1:23" x14ac:dyDescent="0.2">
      <c r="A147" s="2">
        <v>959</v>
      </c>
      <c r="B147" s="3">
        <v>40463</v>
      </c>
      <c r="C147" s="2">
        <v>146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1</v>
      </c>
      <c r="M147" s="2">
        <v>0</v>
      </c>
      <c r="N147" s="2">
        <v>0</v>
      </c>
      <c r="O147" s="2">
        <f t="shared" si="11"/>
        <v>4.9836066217083363</v>
      </c>
      <c r="P147">
        <f>'linear trend'!$B$17+('linear trend'!$B$18*data!C147)</f>
        <v>1094.9565968622576</v>
      </c>
      <c r="Q147">
        <f>'log-linear trend'!$B$17+('log-linear trend'!$B$18*data!O147)</f>
        <v>909.42263948513789</v>
      </c>
      <c r="R147">
        <f>'linear with dummies'!$B$17+('linear with dummies'!$B$18*data!C147)+('linear with dummies'!$B$19*data!D147)+('linear with dummies'!$B$20*data!E147)+('linear with dummies'!$B$21*data!F147)+('linear with dummies'!$B$22*data!G147)+('linear with dummies'!$B$23*data!H147)+('linear with dummies'!$B$24*data!I147)+('linear with dummies'!$B$25*data!J147)+('linear with dummies'!$B$26*data!K147)+('linear with dummies'!$B$27*data!L147)+('linear with dummies'!$B$28*data!M147)+('linear with dummies'!$B$29*data!N147)</f>
        <v>1091.2489079654288</v>
      </c>
      <c r="S147">
        <f>'log-linear with dummies'!$B$17+('log-linear with dummies'!$B$29*data!O147)+('log-linear with dummies'!$B$18*data!D147)+('log-linear with dummies'!$B$19*data!E147)+('log-linear with dummies'!$B$20*data!F147)+('log-linear with dummies'!$B$21*data!G147)+('log-linear with dummies'!$B$22*data!H147)+('log-linear with dummies'!$B$23*data!I147)+('log-linear with dummies'!$B$24*data!J147)+('log-linear with dummies'!$B$25*data!K147)+('log-linear with dummies'!$B$26*data!L147)+('log-linear with dummies'!$B$27*data!M147)+('log-linear with dummies'!$B$28*data!N147)</f>
        <v>888.71680961502898</v>
      </c>
      <c r="T147">
        <f t="shared" si="12"/>
        <v>135.95659686225758</v>
      </c>
      <c r="U147">
        <f t="shared" si="13"/>
        <v>49.577360514862107</v>
      </c>
      <c r="V147">
        <f t="shared" si="14"/>
        <v>132.24890796542877</v>
      </c>
      <c r="W147">
        <f t="shared" si="15"/>
        <v>70.283190384971022</v>
      </c>
    </row>
    <row r="148" spans="1:23" x14ac:dyDescent="0.2">
      <c r="A148" s="2">
        <v>992</v>
      </c>
      <c r="B148" s="3">
        <v>40470</v>
      </c>
      <c r="C148" s="2">
        <v>147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1</v>
      </c>
      <c r="M148" s="2">
        <v>0</v>
      </c>
      <c r="N148" s="2">
        <v>0</v>
      </c>
      <c r="O148" s="2">
        <f t="shared" si="11"/>
        <v>4.990432586778736</v>
      </c>
      <c r="P148">
        <f>'linear trend'!$B$17+('linear trend'!$B$18*data!C148)</f>
        <v>1098.6056949339973</v>
      </c>
      <c r="Q148">
        <f>'log-linear trend'!$B$17+('log-linear trend'!$B$18*data!O148)</f>
        <v>910.2311653935833</v>
      </c>
      <c r="R148">
        <f>'linear with dummies'!$B$17+('linear with dummies'!$B$18*data!C148)+('linear with dummies'!$B$19*data!D148)+('linear with dummies'!$B$20*data!E148)+('linear with dummies'!$B$21*data!F148)+('linear with dummies'!$B$22*data!G148)+('linear with dummies'!$B$23*data!H148)+('linear with dummies'!$B$24*data!I148)+('linear with dummies'!$B$25*data!J148)+('linear with dummies'!$B$26*data!K148)+('linear with dummies'!$B$27*data!L148)+('linear with dummies'!$B$28*data!M148)+('linear with dummies'!$B$29*data!N148)</f>
        <v>1095.2956680682087</v>
      </c>
      <c r="S148">
        <f>'log-linear with dummies'!$B$17+('log-linear with dummies'!$B$29*data!O148)+('log-linear with dummies'!$B$18*data!D148)+('log-linear with dummies'!$B$19*data!E148)+('log-linear with dummies'!$B$20*data!F148)+('log-linear with dummies'!$B$21*data!G148)+('log-linear with dummies'!$B$22*data!H148)+('log-linear with dummies'!$B$23*data!I148)+('log-linear with dummies'!$B$24*data!J148)+('log-linear with dummies'!$B$25*data!K148)+('log-linear with dummies'!$B$26*data!L148)+('log-linear with dummies'!$B$27*data!M148)+('log-linear with dummies'!$B$28*data!N148)</f>
        <v>889.62522196516693</v>
      </c>
      <c r="T148">
        <f t="shared" si="12"/>
        <v>106.60569493399726</v>
      </c>
      <c r="U148">
        <f t="shared" si="13"/>
        <v>81.768834606416704</v>
      </c>
      <c r="V148">
        <f t="shared" si="14"/>
        <v>103.29566806820867</v>
      </c>
      <c r="W148">
        <f t="shared" si="15"/>
        <v>102.37477803483307</v>
      </c>
    </row>
    <row r="149" spans="1:23" x14ac:dyDescent="0.2">
      <c r="A149" s="2">
        <v>911</v>
      </c>
      <c r="B149" s="3">
        <v>40477</v>
      </c>
      <c r="C149" s="2">
        <v>148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1</v>
      </c>
      <c r="M149" s="2">
        <v>0</v>
      </c>
      <c r="N149" s="2">
        <v>0</v>
      </c>
      <c r="O149" s="2">
        <f t="shared" si="11"/>
        <v>4.9972122737641147</v>
      </c>
      <c r="P149">
        <f>'linear trend'!$B$17+('linear trend'!$B$18*data!C149)</f>
        <v>1102.2547930057367</v>
      </c>
      <c r="Q149">
        <f>'log-linear trend'!$B$17+('log-linear trend'!$B$18*data!O149)</f>
        <v>911.0342097283102</v>
      </c>
      <c r="R149">
        <f>'linear with dummies'!$B$17+('linear with dummies'!$B$18*data!C149)+('linear with dummies'!$B$19*data!D149)+('linear with dummies'!$B$20*data!E149)+('linear with dummies'!$B$21*data!F149)+('linear with dummies'!$B$22*data!G149)+('linear with dummies'!$B$23*data!H149)+('linear with dummies'!$B$24*data!I149)+('linear with dummies'!$B$25*data!J149)+('linear with dummies'!$B$26*data!K149)+('linear with dummies'!$B$27*data!L149)+('linear with dummies'!$B$28*data!M149)+('linear with dummies'!$B$29*data!N149)</f>
        <v>1099.3424281709883</v>
      </c>
      <c r="S149">
        <f>'log-linear with dummies'!$B$17+('log-linear with dummies'!$B$29*data!O149)+('log-linear with dummies'!$B$18*data!D149)+('log-linear with dummies'!$B$19*data!E149)+('log-linear with dummies'!$B$20*data!F149)+('log-linear with dummies'!$B$21*data!G149)+('log-linear with dummies'!$B$22*data!H149)+('log-linear with dummies'!$B$23*data!I149)+('log-linear with dummies'!$B$24*data!J149)+('log-linear with dummies'!$B$25*data!K149)+('log-linear with dummies'!$B$26*data!L149)+('log-linear with dummies'!$B$27*data!M149)+('log-linear with dummies'!$B$28*data!N149)</f>
        <v>890.52747554016582</v>
      </c>
      <c r="T149">
        <f t="shared" si="12"/>
        <v>191.2547930057367</v>
      </c>
      <c r="U149">
        <f t="shared" si="13"/>
        <v>3.4209728310202081E-2</v>
      </c>
      <c r="V149">
        <f t="shared" si="14"/>
        <v>188.34242817098834</v>
      </c>
      <c r="W149">
        <f t="shared" si="15"/>
        <v>20.472524459834176</v>
      </c>
    </row>
    <row r="150" spans="1:23" x14ac:dyDescent="0.2">
      <c r="A150" s="2">
        <v>869</v>
      </c>
      <c r="B150" s="3">
        <v>40484</v>
      </c>
      <c r="C150" s="2">
        <v>149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1</v>
      </c>
      <c r="N150" s="2">
        <v>0</v>
      </c>
      <c r="O150" s="2">
        <f t="shared" si="11"/>
        <v>5.0039463059454592</v>
      </c>
      <c r="P150">
        <f>'linear trend'!$B$17+('linear trend'!$B$18*data!C150)</f>
        <v>1105.9038910774764</v>
      </c>
      <c r="Q150">
        <f>'log-linear trend'!$B$17+('log-linear trend'!$B$18*data!O150)</f>
        <v>911.83184631607014</v>
      </c>
      <c r="R150">
        <f>'linear with dummies'!$B$17+('linear with dummies'!$B$18*data!C150)+('linear with dummies'!$B$19*data!D150)+('linear with dummies'!$B$20*data!E150)+('linear with dummies'!$B$21*data!F150)+('linear with dummies'!$B$22*data!G150)+('linear with dummies'!$B$23*data!H150)+('linear with dummies'!$B$24*data!I150)+('linear with dummies'!$B$25*data!J150)+('linear with dummies'!$B$26*data!K150)+('linear with dummies'!$B$27*data!L150)+('linear with dummies'!$B$28*data!M150)+('linear with dummies'!$B$29*data!N150)</f>
        <v>1042.2021478626491</v>
      </c>
      <c r="S150">
        <f>'log-linear with dummies'!$B$17+('log-linear with dummies'!$B$29*data!O150)+('log-linear with dummies'!$B$18*data!D150)+('log-linear with dummies'!$B$19*data!E150)+('log-linear with dummies'!$B$20*data!F150)+('log-linear with dummies'!$B$21*data!G150)+('log-linear with dummies'!$B$22*data!H150)+('log-linear with dummies'!$B$23*data!I150)+('log-linear with dummies'!$B$24*data!J150)+('log-linear with dummies'!$B$25*data!K150)+('log-linear with dummies'!$B$26*data!L150)+('log-linear with dummies'!$B$27*data!M150)+('log-linear with dummies'!$B$28*data!N150)</f>
        <v>837.67567812038453</v>
      </c>
      <c r="T150">
        <f t="shared" si="12"/>
        <v>236.90389107747637</v>
      </c>
      <c r="U150">
        <f t="shared" si="13"/>
        <v>42.831846316070141</v>
      </c>
      <c r="V150">
        <f t="shared" si="14"/>
        <v>173.2021478626491</v>
      </c>
      <c r="W150">
        <f t="shared" si="15"/>
        <v>31.324321879615468</v>
      </c>
    </row>
    <row r="151" spans="1:23" x14ac:dyDescent="0.2">
      <c r="A151" s="2">
        <v>845</v>
      </c>
      <c r="B151" s="3">
        <v>40491</v>
      </c>
      <c r="C151" s="2">
        <v>150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1</v>
      </c>
      <c r="N151" s="2">
        <v>0</v>
      </c>
      <c r="O151" s="2">
        <f t="shared" si="11"/>
        <v>5.0106352940962555</v>
      </c>
      <c r="P151">
        <f>'linear trend'!$B$17+('linear trend'!$B$18*data!C151)</f>
        <v>1109.552989149216</v>
      </c>
      <c r="Q151">
        <f>'log-linear trend'!$B$17+('log-linear trend'!$B$18*data!O151)</f>
        <v>912.6241475021186</v>
      </c>
      <c r="R151">
        <f>'linear with dummies'!$B$17+('linear with dummies'!$B$18*data!C151)+('linear with dummies'!$B$19*data!D151)+('linear with dummies'!$B$20*data!E151)+('linear with dummies'!$B$21*data!F151)+('linear with dummies'!$B$22*data!G151)+('linear with dummies'!$B$23*data!H151)+('linear with dummies'!$B$24*data!I151)+('linear with dummies'!$B$25*data!J151)+('linear with dummies'!$B$26*data!K151)+('linear with dummies'!$B$27*data!L151)+('linear with dummies'!$B$28*data!M151)+('linear with dummies'!$B$29*data!N151)</f>
        <v>1046.248907965429</v>
      </c>
      <c r="S151">
        <f>'log-linear with dummies'!$B$17+('log-linear with dummies'!$B$29*data!O151)+('log-linear with dummies'!$B$18*data!D151)+('log-linear with dummies'!$B$19*data!E151)+('log-linear with dummies'!$B$20*data!F151)+('log-linear with dummies'!$B$21*data!G151)+('log-linear with dummies'!$B$22*data!H151)+('log-linear with dummies'!$B$23*data!I151)+('log-linear with dummies'!$B$24*data!J151)+('log-linear with dummies'!$B$25*data!K151)+('log-linear with dummies'!$B$26*data!L151)+('log-linear with dummies'!$B$27*data!M151)+('log-linear with dummies'!$B$28*data!N151)</f>
        <v>838.56586132282416</v>
      </c>
      <c r="T151">
        <f t="shared" si="12"/>
        <v>264.55298914921605</v>
      </c>
      <c r="U151">
        <f t="shared" si="13"/>
        <v>67.624147502118603</v>
      </c>
      <c r="V151">
        <f t="shared" si="14"/>
        <v>201.248907965429</v>
      </c>
      <c r="W151">
        <f t="shared" si="15"/>
        <v>6.434138677175838</v>
      </c>
    </row>
    <row r="152" spans="1:23" x14ac:dyDescent="0.2">
      <c r="T152">
        <f>AVERAGE(T107:T151)</f>
        <v>97.825154161003354</v>
      </c>
      <c r="U152">
        <f t="shared" ref="U152:W152" si="16">AVERAGE(U107:U151)</f>
        <v>104.84176664082828</v>
      </c>
      <c r="V152">
        <f t="shared" si="16"/>
        <v>100.57217104864753</v>
      </c>
      <c r="W152">
        <f t="shared" si="16"/>
        <v>68.350904811024918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linear trend</vt:lpstr>
      <vt:lpstr>log-linear trend</vt:lpstr>
      <vt:lpstr>linear with dummies</vt:lpstr>
      <vt:lpstr>log-linear with dummies</vt:lpstr>
      <vt:lpstr>data</vt:lpstr>
    </vt:vector>
  </TitlesOfParts>
  <Company>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A. Schweidel</dc:creator>
  <cp:lastModifiedBy>Microsoft Office User</cp:lastModifiedBy>
  <dcterms:created xsi:type="dcterms:W3CDTF">2010-11-15T20:00:14Z</dcterms:created>
  <dcterms:modified xsi:type="dcterms:W3CDTF">2019-04-13T13:47:48Z</dcterms:modified>
</cp:coreProperties>
</file>