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elta/projects/training/marketing_analytics/insight/acquisition_retention/"/>
    </mc:Choice>
  </mc:AlternateContent>
  <xr:revisionPtr revIDLastSave="0" documentId="13_ncr:1_{39CAAF04-3F35-6A42-A617-226E865157EA}" xr6:coauthVersionLast="41" xr6:coauthVersionMax="41" xr10:uidLastSave="{00000000-0000-0000-0000-000000000000}"/>
  <bookViews>
    <workbookView xWindow="18960" yWindow="2180" windowWidth="18840" windowHeight="15740" xr2:uid="{00000000-000D-0000-FFFF-FFFF00000000}"/>
  </bookViews>
  <sheets>
    <sheet name="Financial Calculations" sheetId="2" r:id="rId1"/>
    <sheet name="CLV Analysis" sheetId="3" r:id="rId2"/>
    <sheet name="Reference Table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8" i="3" l="1"/>
  <c r="F8" i="3"/>
  <c r="E8" i="3"/>
  <c r="C4" i="3"/>
  <c r="D9" i="3" s="1"/>
  <c r="C3" i="3"/>
  <c r="C9" i="3" s="1"/>
  <c r="C2" i="3"/>
  <c r="B9" i="3" s="1"/>
  <c r="B4" i="3"/>
  <c r="B19" i="2" s="1"/>
  <c r="B3" i="3"/>
  <c r="B18" i="2" s="1"/>
  <c r="B2" i="3"/>
  <c r="B17" i="2" s="1"/>
  <c r="G9" i="3" l="1"/>
  <c r="D10" i="3"/>
  <c r="C10" i="3"/>
  <c r="F9" i="3"/>
  <c r="B10" i="3"/>
  <c r="E9" i="3"/>
  <c r="B7" i="2"/>
  <c r="G10" i="3" l="1"/>
  <c r="D11" i="3"/>
  <c r="C11" i="3"/>
  <c r="F10" i="3"/>
  <c r="E10" i="3"/>
  <c r="B11" i="3"/>
  <c r="D12" i="3" l="1"/>
  <c r="G11" i="3"/>
  <c r="C12" i="3"/>
  <c r="F11" i="3"/>
  <c r="B12" i="3"/>
  <c r="E11" i="3"/>
  <c r="D13" i="3" l="1"/>
  <c r="G12" i="3"/>
  <c r="F12" i="3"/>
  <c r="C13" i="3"/>
  <c r="E12" i="3"/>
  <c r="B13" i="3"/>
  <c r="D14" i="3" l="1"/>
  <c r="G13" i="3"/>
  <c r="F13" i="3"/>
  <c r="C14" i="3"/>
  <c r="B14" i="3"/>
  <c r="E13" i="3"/>
  <c r="G14" i="3" l="1"/>
  <c r="D15" i="3"/>
  <c r="F14" i="3"/>
  <c r="C15" i="3"/>
  <c r="E14" i="3"/>
  <c r="B15" i="3"/>
  <c r="G15" i="3" l="1"/>
  <c r="D16" i="3"/>
  <c r="C16" i="3"/>
  <c r="F15" i="3"/>
  <c r="E15" i="3"/>
  <c r="B16" i="3"/>
  <c r="D17" i="3" l="1"/>
  <c r="G16" i="3"/>
  <c r="F16" i="3"/>
  <c r="C17" i="3"/>
  <c r="B17" i="3"/>
  <c r="E16" i="3"/>
  <c r="D18" i="3" l="1"/>
  <c r="G17" i="3"/>
  <c r="C18" i="3"/>
  <c r="F17" i="3"/>
  <c r="B18" i="3"/>
  <c r="E17" i="3"/>
  <c r="D19" i="3" l="1"/>
  <c r="G18" i="3"/>
  <c r="F18" i="3"/>
  <c r="C19" i="3"/>
  <c r="E18" i="3"/>
  <c r="B19" i="3"/>
  <c r="G19" i="3" l="1"/>
  <c r="D20" i="3"/>
  <c r="F19" i="3"/>
  <c r="C20" i="3"/>
  <c r="E19" i="3"/>
  <c r="B20" i="3"/>
  <c r="D21" i="3" l="1"/>
  <c r="G20" i="3"/>
  <c r="C21" i="3"/>
  <c r="F20" i="3"/>
  <c r="E20" i="3"/>
  <c r="B21" i="3"/>
  <c r="G21" i="3" l="1"/>
  <c r="D22" i="3"/>
  <c r="F21" i="3"/>
  <c r="C22" i="3"/>
  <c r="E21" i="3"/>
  <c r="B22" i="3"/>
  <c r="D23" i="3" l="1"/>
  <c r="G22" i="3"/>
  <c r="C23" i="3"/>
  <c r="F22" i="3"/>
  <c r="E22" i="3"/>
  <c r="B23" i="3"/>
  <c r="D24" i="3" l="1"/>
  <c r="G23" i="3"/>
  <c r="C24" i="3"/>
  <c r="F23" i="3"/>
  <c r="E23" i="3"/>
  <c r="B24" i="3"/>
  <c r="D25" i="3" l="1"/>
  <c r="G24" i="3"/>
  <c r="F24" i="3"/>
  <c r="C25" i="3"/>
  <c r="E24" i="3"/>
  <c r="B25" i="3"/>
  <c r="D26" i="3" l="1"/>
  <c r="G25" i="3"/>
  <c r="C26" i="3"/>
  <c r="F25" i="3"/>
  <c r="B26" i="3"/>
  <c r="E25" i="3"/>
  <c r="D27" i="3" l="1"/>
  <c r="G26" i="3"/>
  <c r="C27" i="3"/>
  <c r="F26" i="3"/>
  <c r="E26" i="3"/>
  <c r="B27" i="3"/>
  <c r="G27" i="3" l="1"/>
  <c r="D28" i="3"/>
  <c r="F27" i="3"/>
  <c r="C28" i="3"/>
  <c r="E27" i="3"/>
  <c r="B28" i="3"/>
  <c r="D29" i="3" l="1"/>
  <c r="G28" i="3"/>
  <c r="F28" i="3"/>
  <c r="C29" i="3"/>
  <c r="B29" i="3"/>
  <c r="E28" i="3"/>
  <c r="D30" i="3" l="1"/>
  <c r="G29" i="3"/>
  <c r="C30" i="3"/>
  <c r="F29" i="3"/>
  <c r="B30" i="3"/>
  <c r="E29" i="3"/>
  <c r="G30" i="3" l="1"/>
  <c r="D31" i="3"/>
  <c r="F30" i="3"/>
  <c r="C31" i="3"/>
  <c r="B31" i="3"/>
  <c r="E30" i="3"/>
  <c r="G31" i="3" l="1"/>
  <c r="D32" i="3"/>
  <c r="F31" i="3"/>
  <c r="C32" i="3"/>
  <c r="B32" i="3"/>
  <c r="E31" i="3"/>
  <c r="G32" i="3" l="1"/>
  <c r="D33" i="3"/>
  <c r="C33" i="3"/>
  <c r="F32" i="3"/>
  <c r="B33" i="3"/>
  <c r="E32" i="3"/>
  <c r="G33" i="3" l="1"/>
  <c r="D34" i="3"/>
  <c r="F33" i="3"/>
  <c r="C34" i="3"/>
  <c r="E33" i="3"/>
  <c r="B34" i="3"/>
  <c r="D35" i="3" l="1"/>
  <c r="G34" i="3"/>
  <c r="F34" i="3"/>
  <c r="C35" i="3"/>
  <c r="E34" i="3"/>
  <c r="B35" i="3"/>
  <c r="G35" i="3" l="1"/>
  <c r="D36" i="3"/>
  <c r="F35" i="3"/>
  <c r="C36" i="3"/>
  <c r="E35" i="3"/>
  <c r="B36" i="3"/>
  <c r="D37" i="3" l="1"/>
  <c r="G36" i="3"/>
  <c r="F36" i="3"/>
  <c r="C37" i="3"/>
  <c r="E36" i="3"/>
  <c r="B37" i="3"/>
  <c r="D38" i="3" l="1"/>
  <c r="G37" i="3"/>
  <c r="C38" i="3"/>
  <c r="F37" i="3"/>
  <c r="B38" i="3"/>
  <c r="E37" i="3"/>
  <c r="G38" i="3" l="1"/>
  <c r="D39" i="3"/>
  <c r="C39" i="3"/>
  <c r="F38" i="3"/>
  <c r="E38" i="3"/>
  <c r="B39" i="3"/>
  <c r="G39" i="3" l="1"/>
  <c r="D40" i="3"/>
  <c r="F39" i="3"/>
  <c r="C40" i="3"/>
  <c r="E39" i="3"/>
  <c r="B40" i="3"/>
  <c r="G40" i="3" l="1"/>
  <c r="D41" i="3"/>
  <c r="C41" i="3"/>
  <c r="F40" i="3"/>
  <c r="B41" i="3"/>
  <c r="E40" i="3"/>
  <c r="G41" i="3" l="1"/>
  <c r="D42" i="3"/>
  <c r="C42" i="3"/>
  <c r="F41" i="3"/>
  <c r="E41" i="3"/>
  <c r="B42" i="3"/>
  <c r="G42" i="3" l="1"/>
  <c r="D43" i="3"/>
  <c r="F42" i="3"/>
  <c r="C43" i="3"/>
  <c r="E42" i="3"/>
  <c r="B43" i="3"/>
  <c r="G43" i="3" l="1"/>
  <c r="D44" i="3"/>
  <c r="F43" i="3"/>
  <c r="C44" i="3"/>
  <c r="E43" i="3"/>
  <c r="B44" i="3"/>
  <c r="D45" i="3" l="1"/>
  <c r="G44" i="3"/>
  <c r="C45" i="3"/>
  <c r="F44" i="3"/>
  <c r="E44" i="3"/>
  <c r="B45" i="3"/>
  <c r="D46" i="3" l="1"/>
  <c r="G45" i="3"/>
  <c r="C46" i="3"/>
  <c r="F45" i="3"/>
  <c r="B46" i="3"/>
  <c r="E45" i="3"/>
  <c r="G46" i="3" l="1"/>
  <c r="D47" i="3"/>
  <c r="F46" i="3"/>
  <c r="C47" i="3"/>
  <c r="E46" i="3"/>
  <c r="B47" i="3"/>
  <c r="G47" i="3" l="1"/>
  <c r="D48" i="3"/>
  <c r="F47" i="3"/>
  <c r="C48" i="3"/>
  <c r="E47" i="3"/>
  <c r="B48" i="3"/>
  <c r="G48" i="3" l="1"/>
  <c r="D49" i="3"/>
  <c r="F48" i="3"/>
  <c r="C49" i="3"/>
  <c r="B49" i="3"/>
  <c r="E48" i="3"/>
  <c r="D50" i="3" l="1"/>
  <c r="G49" i="3"/>
  <c r="F49" i="3"/>
  <c r="C50" i="3"/>
  <c r="E49" i="3"/>
  <c r="B50" i="3"/>
  <c r="G50" i="3" l="1"/>
  <c r="D51" i="3"/>
  <c r="F50" i="3"/>
  <c r="C51" i="3"/>
  <c r="E50" i="3"/>
  <c r="B51" i="3"/>
  <c r="D52" i="3" l="1"/>
  <c r="G51" i="3"/>
  <c r="F51" i="3"/>
  <c r="C52" i="3"/>
  <c r="B52" i="3"/>
  <c r="E51" i="3"/>
  <c r="D53" i="3" l="1"/>
  <c r="G52" i="3"/>
  <c r="C53" i="3"/>
  <c r="F52" i="3"/>
  <c r="E52" i="3"/>
  <c r="B53" i="3"/>
  <c r="D54" i="3" l="1"/>
  <c r="G53" i="3"/>
  <c r="F53" i="3"/>
  <c r="C54" i="3"/>
  <c r="E53" i="3"/>
  <c r="B54" i="3"/>
  <c r="D55" i="3" l="1"/>
  <c r="G54" i="3"/>
  <c r="F54" i="3"/>
  <c r="C55" i="3"/>
  <c r="B55" i="3"/>
  <c r="E54" i="3"/>
  <c r="D56" i="3" l="1"/>
  <c r="G55" i="3"/>
  <c r="C56" i="3"/>
  <c r="F55" i="3"/>
  <c r="E55" i="3"/>
  <c r="B56" i="3"/>
  <c r="D57" i="3" l="1"/>
  <c r="G56" i="3"/>
  <c r="F56" i="3"/>
  <c r="C57" i="3"/>
  <c r="E56" i="3"/>
  <c r="B57" i="3"/>
  <c r="D58" i="3" l="1"/>
  <c r="G57" i="3"/>
  <c r="F57" i="3"/>
  <c r="C58" i="3"/>
  <c r="E57" i="3"/>
  <c r="B58" i="3"/>
  <c r="G58" i="3" l="1"/>
  <c r="D59" i="3"/>
  <c r="C59" i="3"/>
  <c r="F58" i="3"/>
  <c r="E58" i="3"/>
  <c r="B59" i="3"/>
  <c r="D60" i="3" l="1"/>
  <c r="G59" i="3"/>
  <c r="F59" i="3"/>
  <c r="C60" i="3"/>
  <c r="E59" i="3"/>
  <c r="B60" i="3"/>
  <c r="G60" i="3" l="1"/>
  <c r="D61" i="3"/>
  <c r="C61" i="3"/>
  <c r="F60" i="3"/>
  <c r="E60" i="3"/>
  <c r="B61" i="3"/>
  <c r="D62" i="3" l="1"/>
  <c r="G61" i="3"/>
  <c r="C62" i="3"/>
  <c r="F61" i="3"/>
  <c r="E61" i="3"/>
  <c r="B62" i="3"/>
  <c r="G62" i="3" l="1"/>
  <c r="D63" i="3"/>
  <c r="F62" i="3"/>
  <c r="C63" i="3"/>
  <c r="B63" i="3"/>
  <c r="E62" i="3"/>
  <c r="G63" i="3" l="1"/>
  <c r="D64" i="3"/>
  <c r="C64" i="3"/>
  <c r="F63" i="3"/>
  <c r="E63" i="3"/>
  <c r="B64" i="3"/>
  <c r="D65" i="3" l="1"/>
  <c r="G64" i="3"/>
  <c r="F64" i="3"/>
  <c r="C65" i="3"/>
  <c r="E64" i="3"/>
  <c r="B65" i="3"/>
  <c r="D66" i="3" l="1"/>
  <c r="G65" i="3"/>
  <c r="F65" i="3"/>
  <c r="C66" i="3"/>
  <c r="E65" i="3"/>
  <c r="B66" i="3"/>
  <c r="D67" i="3" l="1"/>
  <c r="G66" i="3"/>
  <c r="C67" i="3"/>
  <c r="F66" i="3"/>
  <c r="E66" i="3"/>
  <c r="B67" i="3"/>
  <c r="G67" i="3" l="1"/>
  <c r="D68" i="3"/>
  <c r="F67" i="3"/>
  <c r="C68" i="3"/>
  <c r="E67" i="3"/>
  <c r="B68" i="3"/>
  <c r="G68" i="3" l="1"/>
  <c r="D69" i="3"/>
  <c r="C69" i="3"/>
  <c r="F68" i="3"/>
  <c r="E68" i="3"/>
  <c r="B69" i="3"/>
  <c r="D70" i="3" l="1"/>
  <c r="G69" i="3"/>
  <c r="F69" i="3"/>
  <c r="C70" i="3"/>
  <c r="B70" i="3"/>
  <c r="E69" i="3"/>
  <c r="D71" i="3" l="1"/>
  <c r="G70" i="3"/>
  <c r="F70" i="3"/>
  <c r="C71" i="3"/>
  <c r="E70" i="3"/>
  <c r="B71" i="3"/>
  <c r="G71" i="3" l="1"/>
  <c r="D72" i="3"/>
  <c r="C72" i="3"/>
  <c r="F71" i="3"/>
  <c r="E71" i="3"/>
  <c r="B72" i="3"/>
  <c r="D73" i="3" l="1"/>
  <c r="G72" i="3"/>
  <c r="F72" i="3"/>
  <c r="C73" i="3"/>
  <c r="E72" i="3"/>
  <c r="B73" i="3"/>
  <c r="G73" i="3" l="1"/>
  <c r="D74" i="3"/>
  <c r="F73" i="3"/>
  <c r="C74" i="3"/>
  <c r="E73" i="3"/>
  <c r="B74" i="3"/>
  <c r="D75" i="3" l="1"/>
  <c r="G74" i="3"/>
  <c r="F74" i="3"/>
  <c r="C75" i="3"/>
  <c r="E74" i="3"/>
  <c r="B75" i="3"/>
  <c r="G75" i="3" l="1"/>
  <c r="D76" i="3"/>
  <c r="F75" i="3"/>
  <c r="C76" i="3"/>
  <c r="E75" i="3"/>
  <c r="B76" i="3"/>
  <c r="G76" i="3" l="1"/>
  <c r="D77" i="3"/>
  <c r="F76" i="3"/>
  <c r="C77" i="3"/>
  <c r="E76" i="3"/>
  <c r="B77" i="3"/>
  <c r="G77" i="3" l="1"/>
  <c r="D78" i="3"/>
  <c r="F77" i="3"/>
  <c r="C78" i="3"/>
  <c r="B78" i="3"/>
  <c r="E77" i="3"/>
  <c r="G78" i="3" l="1"/>
  <c r="D79" i="3"/>
  <c r="C79" i="3"/>
  <c r="F78" i="3"/>
  <c r="E78" i="3"/>
  <c r="B79" i="3"/>
  <c r="G79" i="3" l="1"/>
  <c r="D80" i="3"/>
  <c r="F79" i="3"/>
  <c r="C80" i="3"/>
  <c r="E79" i="3"/>
  <c r="B80" i="3"/>
  <c r="D81" i="3" l="1"/>
  <c r="G80" i="3"/>
  <c r="F80" i="3"/>
  <c r="C81" i="3"/>
  <c r="B81" i="3"/>
  <c r="E80" i="3"/>
  <c r="D82" i="3" l="1"/>
  <c r="G81" i="3"/>
  <c r="C82" i="3"/>
  <c r="F81" i="3"/>
  <c r="E81" i="3"/>
  <c r="B82" i="3"/>
  <c r="D83" i="3" l="1"/>
  <c r="G82" i="3"/>
  <c r="F82" i="3"/>
  <c r="C83" i="3"/>
  <c r="E82" i="3"/>
  <c r="B83" i="3"/>
  <c r="G83" i="3" l="1"/>
  <c r="D84" i="3"/>
  <c r="F83" i="3"/>
  <c r="C84" i="3"/>
  <c r="E83" i="3"/>
  <c r="B84" i="3"/>
  <c r="G84" i="3" l="1"/>
  <c r="D85" i="3"/>
  <c r="C85" i="3"/>
  <c r="F84" i="3"/>
  <c r="B85" i="3"/>
  <c r="E84" i="3"/>
  <c r="D86" i="3" l="1"/>
  <c r="G85" i="3"/>
  <c r="F85" i="3"/>
  <c r="C86" i="3"/>
  <c r="E85" i="3"/>
  <c r="B86" i="3"/>
  <c r="D87" i="3" l="1"/>
  <c r="G86" i="3"/>
  <c r="F86" i="3"/>
  <c r="C87" i="3"/>
  <c r="E86" i="3"/>
  <c r="B87" i="3"/>
  <c r="G87" i="3" l="1"/>
  <c r="D88" i="3"/>
  <c r="C88" i="3"/>
  <c r="F87" i="3"/>
  <c r="E87" i="3"/>
  <c r="B88" i="3"/>
  <c r="D89" i="3" l="1"/>
  <c r="G88" i="3"/>
  <c r="F88" i="3"/>
  <c r="C89" i="3"/>
  <c r="E88" i="3"/>
  <c r="B89" i="3"/>
  <c r="D90" i="3" l="1"/>
  <c r="G89" i="3"/>
  <c r="F89" i="3"/>
  <c r="C90" i="3"/>
  <c r="E89" i="3"/>
  <c r="B90" i="3"/>
  <c r="G90" i="3" l="1"/>
  <c r="D91" i="3"/>
  <c r="C91" i="3"/>
  <c r="F90" i="3"/>
  <c r="E90" i="3"/>
  <c r="B91" i="3"/>
  <c r="G91" i="3" l="1"/>
  <c r="D92" i="3"/>
  <c r="F91" i="3"/>
  <c r="C92" i="3"/>
  <c r="E91" i="3"/>
  <c r="B92" i="3"/>
  <c r="G92" i="3" l="1"/>
  <c r="D93" i="3"/>
  <c r="C93" i="3"/>
  <c r="F92" i="3"/>
  <c r="E92" i="3"/>
  <c r="B93" i="3"/>
  <c r="G93" i="3" l="1"/>
  <c r="D94" i="3"/>
  <c r="C94" i="3"/>
  <c r="F93" i="3"/>
  <c r="E93" i="3"/>
  <c r="B94" i="3"/>
  <c r="D95" i="3" l="1"/>
  <c r="G94" i="3"/>
  <c r="F94" i="3"/>
  <c r="C95" i="3"/>
  <c r="B95" i="3"/>
  <c r="E94" i="3"/>
  <c r="G95" i="3" l="1"/>
  <c r="D96" i="3"/>
  <c r="C96" i="3"/>
  <c r="F95" i="3"/>
  <c r="E95" i="3"/>
  <c r="B96" i="3"/>
  <c r="D97" i="3" l="1"/>
  <c r="G96" i="3"/>
  <c r="F96" i="3"/>
  <c r="C97" i="3"/>
  <c r="E96" i="3"/>
  <c r="B97" i="3"/>
  <c r="G97" i="3" l="1"/>
  <c r="D98" i="3"/>
  <c r="F97" i="3"/>
  <c r="C98" i="3"/>
  <c r="E97" i="3"/>
  <c r="B98" i="3"/>
  <c r="D99" i="3" l="1"/>
  <c r="G98" i="3"/>
  <c r="C99" i="3"/>
  <c r="F98" i="3"/>
  <c r="B99" i="3"/>
  <c r="E98" i="3"/>
  <c r="G99" i="3" l="1"/>
  <c r="D100" i="3"/>
  <c r="F99" i="3"/>
  <c r="C100" i="3"/>
  <c r="E99" i="3"/>
  <c r="B100" i="3"/>
  <c r="D101" i="3" l="1"/>
  <c r="G100" i="3"/>
  <c r="C101" i="3"/>
  <c r="F100" i="3"/>
  <c r="E100" i="3"/>
  <c r="B101" i="3"/>
  <c r="D102" i="3" l="1"/>
  <c r="G101" i="3"/>
  <c r="F101" i="3"/>
  <c r="C102" i="3"/>
  <c r="B102" i="3"/>
  <c r="E101" i="3"/>
  <c r="G102" i="3" l="1"/>
  <c r="D103" i="3"/>
  <c r="C103" i="3"/>
  <c r="F102" i="3"/>
  <c r="E102" i="3"/>
  <c r="B103" i="3"/>
  <c r="D104" i="3" l="1"/>
  <c r="G103" i="3"/>
  <c r="F103" i="3"/>
  <c r="C104" i="3"/>
  <c r="E103" i="3"/>
  <c r="B104" i="3"/>
  <c r="D105" i="3" l="1"/>
  <c r="G104" i="3"/>
  <c r="C105" i="3"/>
  <c r="F104" i="3"/>
  <c r="E104" i="3"/>
  <c r="B105" i="3"/>
  <c r="G105" i="3" l="1"/>
  <c r="D106" i="3"/>
  <c r="F105" i="3"/>
  <c r="C106" i="3"/>
  <c r="E105" i="3"/>
  <c r="B106" i="3"/>
  <c r="D107" i="3" l="1"/>
  <c r="G106" i="3"/>
  <c r="C107" i="3"/>
  <c r="F106" i="3"/>
  <c r="E106" i="3"/>
  <c r="B107" i="3"/>
  <c r="D108" i="3" l="1"/>
  <c r="G107" i="3"/>
  <c r="C108" i="3"/>
  <c r="F107" i="3"/>
  <c r="B108" i="3"/>
  <c r="E107" i="3"/>
  <c r="G108" i="3" l="1"/>
  <c r="D109" i="3"/>
  <c r="C109" i="3"/>
  <c r="F108" i="3"/>
  <c r="E108" i="3"/>
  <c r="B109" i="3"/>
  <c r="D110" i="3" l="1"/>
  <c r="G109" i="3"/>
  <c r="F109" i="3"/>
  <c r="C110" i="3"/>
  <c r="B110" i="3"/>
  <c r="E109" i="3"/>
  <c r="G110" i="3" l="1"/>
  <c r="D111" i="3"/>
  <c r="F110" i="3"/>
  <c r="C111" i="3"/>
  <c r="B111" i="3"/>
  <c r="E110" i="3"/>
  <c r="G111" i="3" l="1"/>
  <c r="D112" i="3"/>
  <c r="C112" i="3"/>
  <c r="F111" i="3"/>
  <c r="E111" i="3"/>
  <c r="B112" i="3"/>
  <c r="D113" i="3" l="1"/>
  <c r="G112" i="3"/>
  <c r="C113" i="3"/>
  <c r="F112" i="3"/>
  <c r="B113" i="3"/>
  <c r="E112" i="3"/>
  <c r="D114" i="3" l="1"/>
  <c r="G113" i="3"/>
  <c r="C114" i="3"/>
  <c r="F113" i="3"/>
  <c r="B114" i="3"/>
  <c r="E113" i="3"/>
  <c r="D115" i="3" l="1"/>
  <c r="G114" i="3"/>
  <c r="F114" i="3"/>
  <c r="C115" i="3"/>
  <c r="E114" i="3"/>
  <c r="B115" i="3"/>
  <c r="G115" i="3" l="1"/>
  <c r="D116" i="3"/>
  <c r="F115" i="3"/>
  <c r="C116" i="3"/>
  <c r="E115" i="3"/>
  <c r="B116" i="3"/>
  <c r="G116" i="3" l="1"/>
  <c r="D117" i="3"/>
  <c r="C117" i="3"/>
  <c r="F116" i="3"/>
  <c r="E116" i="3"/>
  <c r="B117" i="3"/>
  <c r="G117" i="3" l="1"/>
  <c r="D118" i="3"/>
  <c r="C118" i="3"/>
  <c r="F117" i="3"/>
  <c r="B118" i="3"/>
  <c r="E117" i="3"/>
  <c r="D119" i="3" l="1"/>
  <c r="G118" i="3"/>
  <c r="C119" i="3"/>
  <c r="F118" i="3"/>
  <c r="E118" i="3"/>
  <c r="B119" i="3"/>
  <c r="G119" i="3" l="1"/>
  <c r="D120" i="3"/>
  <c r="C120" i="3"/>
  <c r="F119" i="3"/>
  <c r="E119" i="3"/>
  <c r="B120" i="3"/>
  <c r="D121" i="3" l="1"/>
  <c r="G120" i="3"/>
  <c r="C121" i="3"/>
  <c r="F120" i="3"/>
  <c r="B121" i="3"/>
  <c r="E120" i="3"/>
  <c r="D122" i="3" l="1"/>
  <c r="G121" i="3"/>
  <c r="F121" i="3"/>
  <c r="C122" i="3"/>
  <c r="E121" i="3"/>
  <c r="B122" i="3"/>
  <c r="G122" i="3" l="1"/>
  <c r="D123" i="3"/>
  <c r="F122" i="3"/>
  <c r="C123" i="3"/>
  <c r="E122" i="3"/>
  <c r="B123" i="3"/>
  <c r="D124" i="3" l="1"/>
  <c r="G123" i="3"/>
  <c r="F123" i="3"/>
  <c r="C124" i="3"/>
  <c r="E123" i="3"/>
  <c r="B124" i="3"/>
  <c r="G124" i="3" l="1"/>
  <c r="D125" i="3"/>
  <c r="C125" i="3"/>
  <c r="F124" i="3"/>
  <c r="E124" i="3"/>
  <c r="B125" i="3"/>
  <c r="G125" i="3" l="1"/>
  <c r="D126" i="3"/>
  <c r="C126" i="3"/>
  <c r="F125" i="3"/>
  <c r="E125" i="3"/>
  <c r="B126" i="3"/>
  <c r="D127" i="3" l="1"/>
  <c r="G126" i="3"/>
  <c r="C127" i="3"/>
  <c r="F126" i="3"/>
  <c r="E126" i="3"/>
  <c r="B127" i="3"/>
  <c r="G127" i="3" l="1"/>
  <c r="D128" i="3"/>
  <c r="F127" i="3"/>
  <c r="C128" i="3"/>
  <c r="B128" i="3"/>
  <c r="E127" i="3"/>
  <c r="D129" i="3" l="1"/>
  <c r="G128" i="3"/>
  <c r="C129" i="3"/>
  <c r="F128" i="3"/>
  <c r="E128" i="3"/>
  <c r="B129" i="3"/>
  <c r="G129" i="3" l="1"/>
  <c r="D130" i="3"/>
  <c r="F129" i="3"/>
  <c r="C130" i="3"/>
  <c r="E129" i="3"/>
  <c r="B130" i="3"/>
  <c r="G130" i="3" l="1"/>
  <c r="D131" i="3"/>
  <c r="C131" i="3"/>
  <c r="F130" i="3"/>
  <c r="B131" i="3"/>
  <c r="E130" i="3"/>
  <c r="G131" i="3" l="1"/>
  <c r="D132" i="3"/>
  <c r="C132" i="3"/>
  <c r="F131" i="3"/>
  <c r="E131" i="3"/>
  <c r="B132" i="3"/>
  <c r="G132" i="3" l="1"/>
  <c r="D133" i="3"/>
  <c r="C133" i="3"/>
  <c r="F132" i="3"/>
  <c r="E132" i="3"/>
  <c r="B133" i="3"/>
  <c r="G133" i="3" l="1"/>
  <c r="D134" i="3"/>
  <c r="F133" i="3"/>
  <c r="C134" i="3"/>
  <c r="B134" i="3"/>
  <c r="E133" i="3"/>
  <c r="D135" i="3" l="1"/>
  <c r="G134" i="3"/>
  <c r="F134" i="3"/>
  <c r="C135" i="3"/>
  <c r="E134" i="3"/>
  <c r="B135" i="3"/>
  <c r="D136" i="3" l="1"/>
  <c r="G135" i="3"/>
  <c r="F135" i="3"/>
  <c r="C136" i="3"/>
  <c r="B136" i="3"/>
  <c r="E135" i="3"/>
  <c r="D137" i="3" l="1"/>
  <c r="G136" i="3"/>
  <c r="C137" i="3"/>
  <c r="F136" i="3"/>
  <c r="B137" i="3"/>
  <c r="E136" i="3"/>
  <c r="D138" i="3" l="1"/>
  <c r="G137" i="3"/>
  <c r="C138" i="3"/>
  <c r="F137" i="3"/>
  <c r="E137" i="3"/>
  <c r="B138" i="3"/>
  <c r="D139" i="3" l="1"/>
  <c r="G138" i="3"/>
  <c r="C139" i="3"/>
  <c r="F138" i="3"/>
  <c r="B139" i="3"/>
  <c r="E138" i="3"/>
  <c r="D140" i="3" l="1"/>
  <c r="G139" i="3"/>
  <c r="C140" i="3"/>
  <c r="F139" i="3"/>
  <c r="E139" i="3"/>
  <c r="B140" i="3"/>
  <c r="D141" i="3" l="1"/>
  <c r="G140" i="3"/>
  <c r="C141" i="3"/>
  <c r="F140" i="3"/>
  <c r="E140" i="3"/>
  <c r="B141" i="3"/>
  <c r="G141" i="3" l="1"/>
  <c r="D142" i="3"/>
  <c r="C142" i="3"/>
  <c r="F141" i="3"/>
  <c r="B142" i="3"/>
  <c r="E141" i="3"/>
  <c r="G142" i="3" l="1"/>
  <c r="D143" i="3"/>
  <c r="C143" i="3"/>
  <c r="F142" i="3"/>
  <c r="E142" i="3"/>
  <c r="B143" i="3"/>
  <c r="D144" i="3" l="1"/>
  <c r="G143" i="3"/>
  <c r="F143" i="3"/>
  <c r="C144" i="3"/>
  <c r="E143" i="3"/>
  <c r="B144" i="3"/>
  <c r="G144" i="3" l="1"/>
  <c r="D145" i="3"/>
  <c r="C145" i="3"/>
  <c r="F144" i="3"/>
  <c r="E144" i="3"/>
  <c r="B145" i="3"/>
  <c r="D146" i="3" l="1"/>
  <c r="G145" i="3"/>
  <c r="F145" i="3"/>
  <c r="C146" i="3"/>
  <c r="E145" i="3"/>
  <c r="B146" i="3"/>
  <c r="D147" i="3" l="1"/>
  <c r="G146" i="3"/>
  <c r="C147" i="3"/>
  <c r="F146" i="3"/>
  <c r="E146" i="3"/>
  <c r="B147" i="3"/>
  <c r="D148" i="3" l="1"/>
  <c r="G147" i="3"/>
  <c r="F147" i="3"/>
  <c r="C148" i="3"/>
  <c r="E147" i="3"/>
  <c r="B148" i="3"/>
  <c r="D149" i="3" l="1"/>
  <c r="G148" i="3"/>
  <c r="C149" i="3"/>
  <c r="F148" i="3"/>
  <c r="E148" i="3"/>
  <c r="B149" i="3"/>
  <c r="D150" i="3" l="1"/>
  <c r="G149" i="3"/>
  <c r="F149" i="3"/>
  <c r="C150" i="3"/>
  <c r="E149" i="3"/>
  <c r="B150" i="3"/>
  <c r="G150" i="3" l="1"/>
  <c r="D151" i="3"/>
  <c r="C151" i="3"/>
  <c r="F150" i="3"/>
  <c r="B151" i="3"/>
  <c r="E150" i="3"/>
  <c r="D152" i="3" l="1"/>
  <c r="G151" i="3"/>
  <c r="F151" i="3"/>
  <c r="C152" i="3"/>
  <c r="E151" i="3"/>
  <c r="B152" i="3"/>
  <c r="G152" i="3" l="1"/>
  <c r="D153" i="3"/>
  <c r="C153" i="3"/>
  <c r="F152" i="3"/>
  <c r="E152" i="3"/>
  <c r="B153" i="3"/>
  <c r="G153" i="3" l="1"/>
  <c r="D154" i="3"/>
  <c r="C154" i="3"/>
  <c r="F153" i="3"/>
  <c r="E153" i="3"/>
  <c r="B154" i="3"/>
  <c r="D155" i="3" l="1"/>
  <c r="G154" i="3"/>
  <c r="C155" i="3"/>
  <c r="F154" i="3"/>
  <c r="B155" i="3"/>
  <c r="E154" i="3"/>
  <c r="D156" i="3" l="1"/>
  <c r="G155" i="3"/>
  <c r="F155" i="3"/>
  <c r="C156" i="3"/>
  <c r="B156" i="3"/>
  <c r="E155" i="3"/>
  <c r="D157" i="3" l="1"/>
  <c r="G156" i="3"/>
  <c r="F156" i="3"/>
  <c r="C157" i="3"/>
  <c r="B157" i="3"/>
  <c r="E156" i="3"/>
  <c r="G157" i="3" l="1"/>
  <c r="D158" i="3"/>
  <c r="F157" i="3"/>
  <c r="C158" i="3"/>
  <c r="B158" i="3"/>
  <c r="E157" i="3"/>
  <c r="D159" i="3" l="1"/>
  <c r="G158" i="3"/>
  <c r="C159" i="3"/>
  <c r="F158" i="3"/>
  <c r="E158" i="3"/>
  <c r="B159" i="3"/>
  <c r="D160" i="3" l="1"/>
  <c r="G159" i="3"/>
  <c r="C160" i="3"/>
  <c r="F159" i="3"/>
  <c r="E159" i="3"/>
  <c r="B160" i="3"/>
  <c r="G160" i="3" l="1"/>
  <c r="D161" i="3"/>
  <c r="F160" i="3"/>
  <c r="C161" i="3"/>
  <c r="E160" i="3"/>
  <c r="B161" i="3"/>
  <c r="G161" i="3" l="1"/>
  <c r="D162" i="3"/>
  <c r="F161" i="3"/>
  <c r="C162" i="3"/>
  <c r="E161" i="3"/>
  <c r="B162" i="3"/>
  <c r="G162" i="3" l="1"/>
  <c r="D163" i="3"/>
  <c r="F162" i="3"/>
  <c r="C163" i="3"/>
  <c r="B163" i="3"/>
  <c r="E162" i="3"/>
  <c r="D164" i="3" l="1"/>
  <c r="G163" i="3"/>
  <c r="F163" i="3"/>
  <c r="C164" i="3"/>
  <c r="E163" i="3"/>
  <c r="B164" i="3"/>
  <c r="G164" i="3" l="1"/>
  <c r="D165" i="3"/>
  <c r="F164" i="3"/>
  <c r="C165" i="3"/>
  <c r="E164" i="3"/>
  <c r="B165" i="3"/>
  <c r="G165" i="3" l="1"/>
  <c r="D166" i="3"/>
  <c r="F165" i="3"/>
  <c r="C166" i="3"/>
  <c r="B166" i="3"/>
  <c r="E165" i="3"/>
  <c r="D167" i="3" l="1"/>
  <c r="G166" i="3"/>
  <c r="F166" i="3"/>
  <c r="C167" i="3"/>
  <c r="B167" i="3"/>
  <c r="E166" i="3"/>
  <c r="G167" i="3" l="1"/>
  <c r="D168" i="3"/>
  <c r="F167" i="3"/>
  <c r="C168" i="3"/>
  <c r="E167" i="3"/>
  <c r="B168" i="3"/>
  <c r="G168" i="3" l="1"/>
  <c r="D169" i="3"/>
  <c r="C169" i="3"/>
  <c r="F168" i="3"/>
  <c r="E168" i="3"/>
  <c r="B169" i="3"/>
  <c r="G169" i="3" l="1"/>
  <c r="D170" i="3"/>
  <c r="F169" i="3"/>
  <c r="C170" i="3"/>
  <c r="E169" i="3"/>
  <c r="B170" i="3"/>
  <c r="D171" i="3" l="1"/>
  <c r="G170" i="3"/>
  <c r="C171" i="3"/>
  <c r="F170" i="3"/>
  <c r="B171" i="3"/>
  <c r="E170" i="3"/>
  <c r="G171" i="3" l="1"/>
  <c r="D172" i="3"/>
  <c r="F171" i="3"/>
  <c r="C172" i="3"/>
  <c r="B172" i="3"/>
  <c r="E171" i="3"/>
  <c r="D173" i="3" l="1"/>
  <c r="G172" i="3"/>
  <c r="C173" i="3"/>
  <c r="F172" i="3"/>
  <c r="E172" i="3"/>
  <c r="B173" i="3"/>
  <c r="D174" i="3" l="1"/>
  <c r="G173" i="3"/>
  <c r="C174" i="3"/>
  <c r="F173" i="3"/>
  <c r="B174" i="3"/>
  <c r="E173" i="3"/>
  <c r="D175" i="3" l="1"/>
  <c r="G174" i="3"/>
  <c r="C175" i="3"/>
  <c r="F174" i="3"/>
  <c r="B175" i="3"/>
  <c r="E174" i="3"/>
  <c r="D176" i="3" l="1"/>
  <c r="G175" i="3"/>
  <c r="C176" i="3"/>
  <c r="F175" i="3"/>
  <c r="E175" i="3"/>
  <c r="B176" i="3"/>
  <c r="G176" i="3" l="1"/>
  <c r="D177" i="3"/>
  <c r="F176" i="3"/>
  <c r="C177" i="3"/>
  <c r="E176" i="3"/>
  <c r="B177" i="3"/>
  <c r="G177" i="3" l="1"/>
  <c r="D178" i="3"/>
  <c r="C178" i="3"/>
  <c r="F177" i="3"/>
  <c r="E177" i="3"/>
  <c r="B178" i="3"/>
  <c r="G178" i="3" l="1"/>
  <c r="D179" i="3"/>
  <c r="C179" i="3"/>
  <c r="F178" i="3"/>
  <c r="B179" i="3"/>
  <c r="E178" i="3"/>
  <c r="D180" i="3" l="1"/>
  <c r="G179" i="3"/>
  <c r="F179" i="3"/>
  <c r="C180" i="3"/>
  <c r="E179" i="3"/>
  <c r="B180" i="3"/>
  <c r="G180" i="3" l="1"/>
  <c r="D181" i="3"/>
  <c r="F180" i="3"/>
  <c r="C181" i="3"/>
  <c r="B181" i="3"/>
  <c r="E180" i="3"/>
  <c r="G181" i="3" l="1"/>
  <c r="D182" i="3"/>
  <c r="C182" i="3"/>
  <c r="F181" i="3"/>
  <c r="B182" i="3"/>
  <c r="E181" i="3"/>
  <c r="G182" i="3" l="1"/>
  <c r="D183" i="3"/>
  <c r="F182" i="3"/>
  <c r="C183" i="3"/>
  <c r="B183" i="3"/>
  <c r="E182" i="3"/>
  <c r="D184" i="3" l="1"/>
  <c r="G183" i="3"/>
  <c r="F183" i="3"/>
  <c r="C184" i="3"/>
  <c r="E183" i="3"/>
  <c r="B184" i="3"/>
  <c r="G184" i="3" l="1"/>
  <c r="D185" i="3"/>
  <c r="C185" i="3"/>
  <c r="F184" i="3"/>
  <c r="E184" i="3"/>
  <c r="B185" i="3"/>
  <c r="G185" i="3" l="1"/>
  <c r="D186" i="3"/>
  <c r="F185" i="3"/>
  <c r="C186" i="3"/>
  <c r="E185" i="3"/>
  <c r="B186" i="3"/>
  <c r="G186" i="3" l="1"/>
  <c r="D187" i="3"/>
  <c r="F186" i="3"/>
  <c r="C187" i="3"/>
  <c r="E186" i="3"/>
  <c r="B187" i="3"/>
  <c r="G187" i="3" l="1"/>
  <c r="D188" i="3"/>
  <c r="C188" i="3"/>
  <c r="F187" i="3"/>
  <c r="B188" i="3"/>
  <c r="E187" i="3"/>
  <c r="G188" i="3" l="1"/>
  <c r="D189" i="3"/>
  <c r="F188" i="3"/>
  <c r="C189" i="3"/>
  <c r="E188" i="3"/>
  <c r="B189" i="3"/>
  <c r="D190" i="3" l="1"/>
  <c r="G189" i="3"/>
  <c r="F189" i="3"/>
  <c r="C190" i="3"/>
  <c r="B190" i="3"/>
  <c r="E189" i="3"/>
  <c r="G190" i="3" l="1"/>
  <c r="D191" i="3"/>
  <c r="C191" i="3"/>
  <c r="F190" i="3"/>
  <c r="E190" i="3"/>
  <c r="B191" i="3"/>
  <c r="G191" i="3" l="1"/>
  <c r="D192" i="3"/>
  <c r="C192" i="3"/>
  <c r="F191" i="3"/>
  <c r="B192" i="3"/>
  <c r="E191" i="3"/>
  <c r="G192" i="3" l="1"/>
  <c r="D193" i="3"/>
  <c r="F192" i="3"/>
  <c r="C193" i="3"/>
  <c r="B193" i="3"/>
  <c r="E192" i="3"/>
  <c r="G193" i="3" l="1"/>
  <c r="D194" i="3"/>
  <c r="C194" i="3"/>
  <c r="F193" i="3"/>
  <c r="B194" i="3"/>
  <c r="E193" i="3"/>
  <c r="G194" i="3" l="1"/>
  <c r="D195" i="3"/>
  <c r="C195" i="3"/>
  <c r="F194" i="3"/>
  <c r="B195" i="3"/>
  <c r="E194" i="3"/>
  <c r="D196" i="3" l="1"/>
  <c r="G195" i="3"/>
  <c r="F195" i="3"/>
  <c r="C196" i="3"/>
  <c r="B196" i="3"/>
  <c r="E195" i="3"/>
  <c r="G196" i="3" l="1"/>
  <c r="D197" i="3"/>
  <c r="C197" i="3"/>
  <c r="F196" i="3"/>
  <c r="E196" i="3"/>
  <c r="B197" i="3"/>
  <c r="G197" i="3" l="1"/>
  <c r="D198" i="3"/>
  <c r="C198" i="3"/>
  <c r="F197" i="3"/>
  <c r="E197" i="3"/>
  <c r="B198" i="3"/>
  <c r="D199" i="3" l="1"/>
  <c r="G198" i="3"/>
  <c r="C199" i="3"/>
  <c r="F198" i="3"/>
  <c r="E198" i="3"/>
  <c r="B199" i="3"/>
  <c r="G199" i="3" l="1"/>
  <c r="D200" i="3"/>
  <c r="C200" i="3"/>
  <c r="F199" i="3"/>
  <c r="B200" i="3"/>
  <c r="E199" i="3"/>
  <c r="D201" i="3" l="1"/>
  <c r="G200" i="3"/>
  <c r="F200" i="3"/>
  <c r="C201" i="3"/>
  <c r="B201" i="3"/>
  <c r="E200" i="3"/>
  <c r="G201" i="3" l="1"/>
  <c r="D202" i="3"/>
  <c r="F201" i="3"/>
  <c r="C202" i="3"/>
  <c r="B202" i="3"/>
  <c r="E201" i="3"/>
  <c r="G202" i="3" l="1"/>
  <c r="D203" i="3"/>
  <c r="F202" i="3"/>
  <c r="C203" i="3"/>
  <c r="E202" i="3"/>
  <c r="B203" i="3"/>
  <c r="G203" i="3" l="1"/>
  <c r="D204" i="3"/>
  <c r="C204" i="3"/>
  <c r="F203" i="3"/>
  <c r="B204" i="3"/>
  <c r="E203" i="3"/>
  <c r="D205" i="3" l="1"/>
  <c r="G204" i="3"/>
  <c r="C205" i="3"/>
  <c r="F204" i="3"/>
  <c r="B205" i="3"/>
  <c r="E204" i="3"/>
  <c r="G205" i="3" l="1"/>
  <c r="D206" i="3"/>
  <c r="F205" i="3"/>
  <c r="C206" i="3"/>
  <c r="B206" i="3"/>
  <c r="E205" i="3"/>
  <c r="D207" i="3" l="1"/>
  <c r="G206" i="3"/>
  <c r="C207" i="3"/>
  <c r="F206" i="3"/>
  <c r="E206" i="3"/>
  <c r="B207" i="3"/>
  <c r="G207" i="3" l="1"/>
  <c r="D208" i="3"/>
  <c r="C208" i="3"/>
  <c r="F207" i="3"/>
  <c r="E207" i="3"/>
  <c r="B208" i="3"/>
  <c r="D209" i="3" l="1"/>
  <c r="G208" i="3"/>
  <c r="C209" i="3"/>
  <c r="F208" i="3"/>
  <c r="B209" i="3"/>
  <c r="E208" i="3"/>
  <c r="D210" i="3" l="1"/>
  <c r="G209" i="3"/>
  <c r="F209" i="3"/>
  <c r="C210" i="3"/>
  <c r="B210" i="3"/>
  <c r="E209" i="3"/>
  <c r="D211" i="3" l="1"/>
  <c r="G210" i="3"/>
  <c r="C211" i="3"/>
  <c r="F210" i="3"/>
  <c r="E210" i="3"/>
  <c r="B211" i="3"/>
  <c r="D212" i="3" l="1"/>
  <c r="G211" i="3"/>
  <c r="C212" i="3"/>
  <c r="F211" i="3"/>
  <c r="B212" i="3"/>
  <c r="E211" i="3"/>
  <c r="D213" i="3" l="1"/>
  <c r="G212" i="3"/>
  <c r="F212" i="3"/>
  <c r="C213" i="3"/>
  <c r="E212" i="3"/>
  <c r="B213" i="3"/>
  <c r="G213" i="3" l="1"/>
  <c r="D214" i="3"/>
  <c r="C214" i="3"/>
  <c r="F213" i="3"/>
  <c r="E213" i="3"/>
  <c r="B214" i="3"/>
  <c r="D215" i="3" l="1"/>
  <c r="G214" i="3"/>
  <c r="C215" i="3"/>
  <c r="F214" i="3"/>
  <c r="B215" i="3"/>
  <c r="E214" i="3"/>
  <c r="D216" i="3" l="1"/>
  <c r="G215" i="3"/>
  <c r="C216" i="3"/>
  <c r="F215" i="3"/>
  <c r="B216" i="3"/>
  <c r="E215" i="3"/>
  <c r="D217" i="3" l="1"/>
  <c r="G216" i="3"/>
  <c r="F216" i="3"/>
  <c r="C217" i="3"/>
  <c r="E216" i="3"/>
  <c r="B217" i="3"/>
  <c r="D218" i="3" l="1"/>
  <c r="G217" i="3"/>
  <c r="C218" i="3"/>
  <c r="F217" i="3"/>
  <c r="B218" i="3"/>
  <c r="E217" i="3"/>
  <c r="D219" i="3" l="1"/>
  <c r="G218" i="3"/>
  <c r="C219" i="3"/>
  <c r="F218" i="3"/>
  <c r="E218" i="3"/>
  <c r="B219" i="3"/>
  <c r="G219" i="3" l="1"/>
  <c r="D220" i="3"/>
  <c r="C220" i="3"/>
  <c r="F219" i="3"/>
  <c r="B220" i="3"/>
  <c r="E219" i="3"/>
  <c r="D221" i="3" l="1"/>
  <c r="G220" i="3"/>
  <c r="F220" i="3"/>
  <c r="C221" i="3"/>
  <c r="B221" i="3"/>
  <c r="E220" i="3"/>
  <c r="D222" i="3" l="1"/>
  <c r="G221" i="3"/>
  <c r="F221" i="3"/>
  <c r="C222" i="3"/>
  <c r="B222" i="3"/>
  <c r="E221" i="3"/>
  <c r="G222" i="3" l="1"/>
  <c r="D223" i="3"/>
  <c r="F222" i="3"/>
  <c r="C223" i="3"/>
  <c r="B223" i="3"/>
  <c r="E222" i="3"/>
  <c r="G223" i="3" l="1"/>
  <c r="D224" i="3"/>
  <c r="C224" i="3"/>
  <c r="F223" i="3"/>
  <c r="B224" i="3"/>
  <c r="E223" i="3"/>
  <c r="G224" i="3" l="1"/>
  <c r="D225" i="3"/>
  <c r="C225" i="3"/>
  <c r="F224" i="3"/>
  <c r="E224" i="3"/>
  <c r="B225" i="3"/>
  <c r="G225" i="3" l="1"/>
  <c r="D226" i="3"/>
  <c r="F225" i="3"/>
  <c r="C226" i="3"/>
  <c r="B226" i="3"/>
  <c r="E225" i="3"/>
  <c r="D227" i="3" l="1"/>
  <c r="G226" i="3"/>
  <c r="F226" i="3"/>
  <c r="C227" i="3"/>
  <c r="E226" i="3"/>
  <c r="B227" i="3"/>
  <c r="G227" i="3" l="1"/>
  <c r="D228" i="3"/>
  <c r="F227" i="3"/>
  <c r="C228" i="3"/>
  <c r="B228" i="3"/>
  <c r="E227" i="3"/>
  <c r="G228" i="3" l="1"/>
  <c r="D229" i="3"/>
  <c r="C229" i="3"/>
  <c r="F228" i="3"/>
  <c r="B229" i="3"/>
  <c r="E228" i="3"/>
  <c r="G229" i="3" l="1"/>
  <c r="D230" i="3"/>
  <c r="F229" i="3"/>
  <c r="C230" i="3"/>
  <c r="B230" i="3"/>
  <c r="E229" i="3"/>
  <c r="D231" i="3" l="1"/>
  <c r="G230" i="3"/>
  <c r="F230" i="3"/>
  <c r="C231" i="3"/>
  <c r="E230" i="3"/>
  <c r="B231" i="3"/>
  <c r="G231" i="3" l="1"/>
  <c r="D232" i="3"/>
  <c r="C232" i="3"/>
  <c r="F231" i="3"/>
  <c r="E231" i="3"/>
  <c r="B232" i="3"/>
  <c r="D233" i="3" l="1"/>
  <c r="G232" i="3"/>
  <c r="F232" i="3"/>
  <c r="C233" i="3"/>
  <c r="E232" i="3"/>
  <c r="B233" i="3"/>
  <c r="G233" i="3" l="1"/>
  <c r="D234" i="3"/>
  <c r="F233" i="3"/>
  <c r="C234" i="3"/>
  <c r="E233" i="3"/>
  <c r="B234" i="3"/>
  <c r="D235" i="3" l="1"/>
  <c r="G234" i="3"/>
  <c r="F234" i="3"/>
  <c r="C235" i="3"/>
  <c r="E234" i="3"/>
  <c r="B235" i="3"/>
  <c r="G235" i="3" l="1"/>
  <c r="D236" i="3"/>
  <c r="C236" i="3"/>
  <c r="F235" i="3"/>
  <c r="E235" i="3"/>
  <c r="B236" i="3"/>
  <c r="D237" i="3" l="1"/>
  <c r="G236" i="3"/>
  <c r="F236" i="3"/>
  <c r="C237" i="3"/>
  <c r="B237" i="3"/>
  <c r="E236" i="3"/>
  <c r="D238" i="3" l="1"/>
  <c r="G237" i="3"/>
  <c r="F237" i="3"/>
  <c r="C238" i="3"/>
  <c r="B238" i="3"/>
  <c r="E237" i="3"/>
  <c r="D239" i="3" l="1"/>
  <c r="G238" i="3"/>
  <c r="C239" i="3"/>
  <c r="F238" i="3"/>
  <c r="E238" i="3"/>
  <c r="B239" i="3"/>
  <c r="G239" i="3" l="1"/>
  <c r="D240" i="3"/>
  <c r="F239" i="3"/>
  <c r="C240" i="3"/>
  <c r="E239" i="3"/>
  <c r="B240" i="3"/>
  <c r="D241" i="3" l="1"/>
  <c r="G240" i="3"/>
  <c r="F240" i="3"/>
  <c r="C241" i="3"/>
  <c r="E240" i="3"/>
  <c r="B241" i="3"/>
  <c r="G241" i="3" l="1"/>
  <c r="D242" i="3"/>
  <c r="C242" i="3"/>
  <c r="F241" i="3"/>
  <c r="B242" i="3"/>
  <c r="E241" i="3"/>
  <c r="D243" i="3" l="1"/>
  <c r="G242" i="3"/>
  <c r="F242" i="3"/>
  <c r="C243" i="3"/>
  <c r="B243" i="3"/>
  <c r="E242" i="3"/>
  <c r="G243" i="3" l="1"/>
  <c r="D244" i="3"/>
  <c r="C244" i="3"/>
  <c r="F243" i="3"/>
  <c r="B244" i="3"/>
  <c r="E243" i="3"/>
  <c r="D245" i="3" l="1"/>
  <c r="G244" i="3"/>
  <c r="C245" i="3"/>
  <c r="F244" i="3"/>
  <c r="B245" i="3"/>
  <c r="E244" i="3"/>
  <c r="D246" i="3" l="1"/>
  <c r="G245" i="3"/>
  <c r="C246" i="3"/>
  <c r="F245" i="3"/>
  <c r="E245" i="3"/>
  <c r="B246" i="3"/>
  <c r="D247" i="3" l="1"/>
  <c r="G247" i="3" s="1"/>
  <c r="B16" i="2" s="1"/>
  <c r="B22" i="2" s="1"/>
  <c r="G246" i="3"/>
  <c r="F246" i="3"/>
  <c r="C247" i="3"/>
  <c r="F247" i="3" s="1"/>
  <c r="B15" i="2" s="1"/>
  <c r="B21" i="2" s="1"/>
  <c r="B247" i="3"/>
  <c r="E247" i="3" s="1"/>
  <c r="B14" i="2" s="1"/>
  <c r="B20" i="2" s="1"/>
  <c r="E246" i="3"/>
  <c r="B23" i="2" l="1"/>
</calcChain>
</file>

<file path=xl/sharedStrings.xml><?xml version="1.0" encoding="utf-8"?>
<sst xmlns="http://schemas.openxmlformats.org/spreadsheetml/2006/main" count="52" uniqueCount="35">
  <si>
    <t>TSS</t>
  </si>
  <si>
    <t>DINK</t>
  </si>
  <si>
    <t>PWC</t>
  </si>
  <si>
    <t>Acquisition</t>
  </si>
  <si>
    <t>Retention</t>
  </si>
  <si>
    <t>Market Size</t>
  </si>
  <si>
    <t>TSS Size</t>
  </si>
  <si>
    <t>DINK Size</t>
  </si>
  <si>
    <t>PWC Size</t>
  </si>
  <si>
    <t>Check Market Size</t>
  </si>
  <si>
    <t>Acquisition Spend</t>
  </si>
  <si>
    <t>Retention Spend</t>
  </si>
  <si>
    <t>Acquisition Prob</t>
  </si>
  <si>
    <t>Retention Prob</t>
  </si>
  <si>
    <t>Discount Rate</t>
  </si>
  <si>
    <t>Months of Service</t>
  </si>
  <si>
    <t>Survival Probability by Segment</t>
  </si>
  <si>
    <t>Monthly Service Price</t>
  </si>
  <si>
    <t>Revenue per Acquired Customer - TSS</t>
  </si>
  <si>
    <t>Revenue per Acquired Customer - DINK</t>
  </si>
  <si>
    <t>Revenue per Acquired Customer - PWC</t>
  </si>
  <si>
    <t>Expected Customers - TSS</t>
  </si>
  <si>
    <t>Expected Customers - DINK</t>
  </si>
  <si>
    <t>Expected Customers - PWC</t>
  </si>
  <si>
    <t>Discounted Expected Revenue (Less Costs) by Segment</t>
  </si>
  <si>
    <t>Segment Profit - TSS</t>
  </si>
  <si>
    <t>Segment Profit - DINK</t>
  </si>
  <si>
    <t>Segment Profit - PWC</t>
  </si>
  <si>
    <t>Total Profit</t>
  </si>
  <si>
    <t>Segment</t>
  </si>
  <si>
    <t>Q1</t>
  </si>
  <si>
    <t>Q2</t>
  </si>
  <si>
    <t>Q3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</si>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</sst>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4" fontId="0" fillId="0" borderId="0" xfId="2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2" borderId="0" xfId="0" applyFill="1"/>
    <xf numFmtId="164" fontId="0" fillId="2" borderId="0" xfId="2" applyFont="1" applyFill="1"/>
    <xf numFmtId="9" fontId="0" fillId="2" borderId="0" xfId="0" applyNumberFormat="1" applyFill="1"/>
    <xf numFmtId="165" fontId="0" fillId="2" borderId="0" xfId="1" applyNumberFormat="1" applyFont="1" applyFill="1"/>
    <xf numFmtId="0" fontId="0" fillId="3" borderId="0" xfId="0" applyFill="1"/>
    <xf numFmtId="164" fontId="0" fillId="3" borderId="0" xfId="2" applyFont="1" applyFill="1"/>
    <xf numFmtId="165" fontId="0" fillId="3" borderId="0" xfId="0" applyNumberFormat="1" applyFill="1"/>
    <xf numFmtId="0" fontId="0" fillId="4" borderId="0" xfId="0" applyFill="1"/>
    <xf numFmtId="164" fontId="0" fillId="4" borderId="0" xfId="2" applyFont="1" applyFill="1"/>
    <xf numFmtId="0" fontId="2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36.5" bestFit="1" customWidth="1"/>
    <col min="2" max="2" width="23.33203125" bestFit="1" customWidth="1"/>
    <col min="3" max="3" width="16" bestFit="1" customWidth="1"/>
    <col min="5" max="5" width="36.5" bestFit="1" customWidth="1"/>
    <col min="6" max="6" width="13.83203125" customWidth="1"/>
    <col min="7" max="7" width="15" customWidth="1"/>
  </cols>
  <sheetData>
    <row r="1" spans="1:3" x14ac:dyDescent="0.2">
      <c r="A1" s="13" t="s">
        <v>17</v>
      </c>
      <c r="B1" s="14">
        <v>25</v>
      </c>
    </row>
    <row r="2" spans="1:3" x14ac:dyDescent="0.2">
      <c r="A2" s="13" t="s">
        <v>14</v>
      </c>
      <c r="B2" s="15">
        <v>0.1</v>
      </c>
    </row>
    <row r="3" spans="1:3" x14ac:dyDescent="0.2">
      <c r="A3" s="13" t="s">
        <v>5</v>
      </c>
      <c r="B3" s="16">
        <v>1000000</v>
      </c>
    </row>
    <row r="4" spans="1:3" x14ac:dyDescent="0.2">
      <c r="A4" s="13" t="s">
        <v>6</v>
      </c>
      <c r="B4" s="15">
        <v>0.5</v>
      </c>
    </row>
    <row r="5" spans="1:3" x14ac:dyDescent="0.2">
      <c r="A5" s="13" t="s">
        <v>7</v>
      </c>
      <c r="B5" s="15">
        <v>0.25</v>
      </c>
    </row>
    <row r="6" spans="1:3" x14ac:dyDescent="0.2">
      <c r="A6" s="13" t="s">
        <v>8</v>
      </c>
      <c r="B6" s="15">
        <v>0.25</v>
      </c>
    </row>
    <row r="7" spans="1:3" x14ac:dyDescent="0.2">
      <c r="A7" s="13" t="s">
        <v>9</v>
      </c>
      <c r="B7" s="15" t="str">
        <f>IF(SUM(B4:B6)=1,"OK","Market Size Must Equal 1")</f>
        <v>OK</v>
      </c>
    </row>
    <row r="9" spans="1:3" x14ac:dyDescent="0.2">
      <c r="A9" s="20" t="s">
        <v>29</v>
      </c>
      <c r="B9" s="20" t="s">
        <v>10</v>
      </c>
      <c r="C9" s="20" t="s">
        <v>11</v>
      </c>
    </row>
    <row r="10" spans="1:3" x14ac:dyDescent="0.2">
      <c r="A10" s="20" t="s">
        <v>0</v>
      </c>
      <c r="B10" s="21">
        <v>2</v>
      </c>
      <c r="C10" s="21">
        <v>10</v>
      </c>
    </row>
    <row r="11" spans="1:3" x14ac:dyDescent="0.2">
      <c r="A11" s="20" t="s">
        <v>1</v>
      </c>
      <c r="B11" s="21">
        <v>2</v>
      </c>
      <c r="C11" s="21">
        <v>6</v>
      </c>
    </row>
    <row r="12" spans="1:3" x14ac:dyDescent="0.2">
      <c r="A12" s="20" t="s">
        <v>2</v>
      </c>
      <c r="B12" s="21">
        <v>5</v>
      </c>
      <c r="C12" s="21">
        <v>2</v>
      </c>
    </row>
    <row r="14" spans="1:3" x14ac:dyDescent="0.2">
      <c r="A14" s="17" t="s">
        <v>18</v>
      </c>
      <c r="B14" s="18">
        <f>SUM('CLV Analysis'!E$8:E$247)</f>
        <v>94.952249521818018</v>
      </c>
    </row>
    <row r="15" spans="1:3" x14ac:dyDescent="0.2">
      <c r="A15" s="17" t="s">
        <v>19</v>
      </c>
      <c r="B15" s="18">
        <f>SUM('CLV Analysis'!F$8:F$247)</f>
        <v>215.97255627181428</v>
      </c>
    </row>
    <row r="16" spans="1:3" x14ac:dyDescent="0.2">
      <c r="A16" s="17" t="s">
        <v>20</v>
      </c>
      <c r="B16" s="18">
        <f>SUM('CLV Analysis'!G$8:G$247)</f>
        <v>396.72834179479401</v>
      </c>
    </row>
    <row r="17" spans="1:2" x14ac:dyDescent="0.2">
      <c r="A17" s="17" t="s">
        <v>21</v>
      </c>
      <c r="B17" s="19">
        <f>$B$3*$B4*'CLV Analysis'!$B2</f>
        <v>17500</v>
      </c>
    </row>
    <row r="18" spans="1:2" x14ac:dyDescent="0.2">
      <c r="A18" s="17" t="s">
        <v>22</v>
      </c>
      <c r="B18" s="19">
        <f>$B$3*$B5*'CLV Analysis'!$B3</f>
        <v>10000</v>
      </c>
    </row>
    <row r="19" spans="1:2" x14ac:dyDescent="0.2">
      <c r="A19" s="17" t="s">
        <v>23</v>
      </c>
      <c r="B19" s="19">
        <f>$B$3*$B6*'CLV Analysis'!$B4</f>
        <v>5000</v>
      </c>
    </row>
    <row r="20" spans="1:2" x14ac:dyDescent="0.2">
      <c r="A20" s="17" t="s">
        <v>25</v>
      </c>
      <c r="B20" s="18">
        <f>(B14*B17)-($B$3*$B4*'Financial Calculations'!$B10)</f>
        <v>661664.36663181521</v>
      </c>
    </row>
    <row r="21" spans="1:2" x14ac:dyDescent="0.2">
      <c r="A21" s="17" t="s">
        <v>26</v>
      </c>
      <c r="B21" s="18">
        <f>(B15*B18)-($B$3*$B5*'Financial Calculations'!$B11)</f>
        <v>1659725.5627181428</v>
      </c>
    </row>
    <row r="22" spans="1:2" x14ac:dyDescent="0.2">
      <c r="A22" s="17" t="s">
        <v>27</v>
      </c>
      <c r="B22" s="18">
        <f>(B16*B19)-($B$3*$B6*'Financial Calculations'!$B12)</f>
        <v>733641.70897397003</v>
      </c>
    </row>
    <row r="23" spans="1:2" x14ac:dyDescent="0.2">
      <c r="A23" s="17" t="s">
        <v>28</v>
      </c>
      <c r="B23" s="18">
        <f>SUM(B20:B22)</f>
        <v>3055031.6383239282</v>
      </c>
    </row>
    <row r="26" spans="1:2" x14ac:dyDescent="0.2">
      <c r="A26" s="17" t="s">
        <v>30</v>
      </c>
      <c r="B26" t="s">
        <v>33</v>
      </c>
    </row>
    <row r="27" spans="1:2" x14ac:dyDescent="0.2">
      <c r="A27" s="17" t="s">
        <v>31</v>
      </c>
      <c r="B27" t="s">
        <v>33</v>
      </c>
    </row>
    <row r="28" spans="1:2" x14ac:dyDescent="0.2">
      <c r="A28" s="17" t="s">
        <v>32</v>
      </c>
      <c r="B28" t="s">
        <v>34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920C152-6495-FB44-AE3A-7E4E6C8FFF98}">
          <x14:formula1>
            <xm:f>'Reference Tables'!$A$3:$A$7</xm:f>
          </x14:formula1>
          <xm:sqref>B10:B12</xm:sqref>
        </x14:dataValidation>
        <x14:dataValidation type="list" allowBlank="1" showInputMessage="1" showErrorMessage="1" xr:uid="{47140CDC-94B9-5A4C-AFF5-7279572FB761}">
          <x14:formula1>
            <xm:f>'Reference Tables'!$A$11:$A$15</xm:f>
          </x14:formula1>
          <xm:sqref>C10:C12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7"/>
  <sheetViews>
    <sheetView workbookViewId="0">
      <selection activeCell="I7" sqref="I7"/>
    </sheetView>
  </sheetViews>
  <sheetFormatPr baseColWidth="10" defaultColWidth="8.83203125" defaultRowHeight="15" x14ac:dyDescent="0.2"/>
  <cols>
    <col min="1" max="1" width="17" bestFit="1" customWidth="1"/>
    <col min="2" max="2" width="15.6640625" bestFit="1" customWidth="1"/>
    <col min="3" max="3" width="14.5" bestFit="1" customWidth="1"/>
    <col min="5" max="5" width="20.6640625" customWidth="1"/>
    <col min="6" max="6" width="16.5" customWidth="1"/>
    <col min="7" max="7" width="12" bestFit="1" customWidth="1"/>
    <col min="8" max="8" width="14.5" bestFit="1" customWidth="1"/>
  </cols>
  <sheetData>
    <row r="1" spans="1:7" x14ac:dyDescent="0.2">
      <c r="A1" t="s">
        <v>29</v>
      </c>
      <c r="B1" t="s">
        <v>12</v>
      </c>
      <c r="C1" t="s">
        <v>13</v>
      </c>
    </row>
    <row r="2" spans="1:7" x14ac:dyDescent="0.2">
      <c r="A2" t="s">
        <v>0</v>
      </c>
      <c r="B2">
        <f>VLOOKUP('Financial Calculations'!B10,'Reference Tables'!$A$3:$D$7,2,FALSE)</f>
        <v>3.5000000000000003E-2</v>
      </c>
      <c r="C2">
        <f>1-VLOOKUP('Financial Calculations'!C10,'Reference Tables'!$A$11:$D$15,2,FALSE)</f>
        <v>0.85</v>
      </c>
    </row>
    <row r="3" spans="1:7" x14ac:dyDescent="0.2">
      <c r="A3" t="s">
        <v>1</v>
      </c>
      <c r="B3">
        <f>VLOOKUP('Financial Calculations'!B11,'Reference Tables'!$A$3:$D$7,3,FALSE)</f>
        <v>0.04</v>
      </c>
      <c r="C3">
        <f>1-VLOOKUP('Financial Calculations'!C11,'Reference Tables'!$A$11:$D$15,3,FALSE)</f>
        <v>0.92</v>
      </c>
    </row>
    <row r="4" spans="1:7" x14ac:dyDescent="0.2">
      <c r="A4" t="s">
        <v>2</v>
      </c>
      <c r="B4">
        <f>VLOOKUP('Financial Calculations'!B12,'Reference Tables'!$A$3:$D$7,4,FALSE)</f>
        <v>0.02</v>
      </c>
      <c r="C4">
        <f>1-VLOOKUP('Financial Calculations'!C12,'Reference Tables'!$A$11:$D$15,4,FALSE)</f>
        <v>0.95</v>
      </c>
    </row>
    <row r="6" spans="1:7" x14ac:dyDescent="0.2">
      <c r="B6" s="22" t="s">
        <v>16</v>
      </c>
      <c r="C6" s="22"/>
      <c r="D6" s="22"/>
      <c r="E6" s="22" t="s">
        <v>24</v>
      </c>
      <c r="F6" s="22"/>
      <c r="G6" s="22"/>
    </row>
    <row r="7" spans="1:7" x14ac:dyDescent="0.2">
      <c r="A7" t="s">
        <v>15</v>
      </c>
      <c r="B7" s="7" t="s">
        <v>0</v>
      </c>
      <c r="C7" s="8" t="s">
        <v>1</v>
      </c>
      <c r="D7" s="9" t="s">
        <v>2</v>
      </c>
      <c r="E7" s="7" t="s">
        <v>0</v>
      </c>
      <c r="F7" s="8" t="s">
        <v>1</v>
      </c>
      <c r="G7" s="9" t="s">
        <v>2</v>
      </c>
    </row>
    <row r="8" spans="1:7" x14ac:dyDescent="0.2">
      <c r="A8">
        <v>1</v>
      </c>
      <c r="B8" s="10">
        <v>1</v>
      </c>
      <c r="C8" s="11">
        <v>1</v>
      </c>
      <c r="D8" s="12">
        <v>1</v>
      </c>
      <c r="E8" s="10">
        <f>('Financial Calculations'!$B$1-'Financial Calculations'!$C$10)*'CLV Analysis'!B8*(((1/(1+'Financial Calculations'!$B$2))^(1/12))^'CLV Analysis'!A8)</f>
        <v>14.881334151704865</v>
      </c>
      <c r="F8" s="11">
        <f>('Financial Calculations'!$B$1-'Financial Calculations'!$C$11)*'CLV Analysis'!C8*(((1/(1+'Financial Calculations'!$B$2))^(1/12))^'CLV Analysis'!A8)</f>
        <v>18.849689925492829</v>
      </c>
      <c r="G8" s="12">
        <f>('Financial Calculations'!$B$1-'Financial Calculations'!$C$12)*'CLV Analysis'!D8*(((1/(1+'Financial Calculations'!$B$2))^(1/12))^'CLV Analysis'!A8)</f>
        <v>22.818045699280791</v>
      </c>
    </row>
    <row r="9" spans="1:7" x14ac:dyDescent="0.2">
      <c r="A9">
        <v>2</v>
      </c>
      <c r="B9" s="10">
        <f>B8*C$2</f>
        <v>0.85</v>
      </c>
      <c r="C9" s="11">
        <f>C8*C$3</f>
        <v>0.92</v>
      </c>
      <c r="D9" s="12">
        <f>D8*C$4</f>
        <v>0.95</v>
      </c>
      <c r="E9" s="10">
        <f>('Financial Calculations'!$B$1-'Financial Calculations'!$C$10)*'CLV Analysis'!B9*(((1/(1+'Financial Calculations'!$B$2))^(1/12))^'CLV Analysis'!A9)</f>
        <v>12.549066014299527</v>
      </c>
      <c r="F9" s="11">
        <f>('Financial Calculations'!$B$1-'Financial Calculations'!$C$11)*'CLV Analysis'!C9*(((1/(1+'Financial Calculations'!$B$2))^(1/12))^'CLV Analysis'!A9)</f>
        <v>17.204523445486725</v>
      </c>
      <c r="G9" s="12">
        <f>('Financial Calculations'!$B$1-'Financial Calculations'!$C$12)*'CLV Analysis'!D9*(((1/(1+'Financial Calculations'!$B$2))^(1/12))^'CLV Analysis'!A9)</f>
        <v>21.505654306858403</v>
      </c>
    </row>
    <row r="10" spans="1:7" x14ac:dyDescent="0.2">
      <c r="A10">
        <v>3</v>
      </c>
      <c r="B10" s="10">
        <f t="shared" ref="B10:B73" si="0">B9*C$2</f>
        <v>0.72249999999999992</v>
      </c>
      <c r="C10" s="11">
        <f t="shared" ref="C10:C73" si="1">C9*C$3</f>
        <v>0.84640000000000004</v>
      </c>
      <c r="D10" s="12">
        <f t="shared" ref="D10:D73" si="2">D9*C$4</f>
        <v>0.90249999999999997</v>
      </c>
      <c r="E10" s="10">
        <f>('Financial Calculations'!$B$1-'Financial Calculations'!$C$10)*'CLV Analysis'!B10*(((1/(1+'Financial Calculations'!$B$2))^(1/12))^'CLV Analysis'!A10)</f>
        <v>10.582321196867014</v>
      </c>
      <c r="F10" s="11">
        <f>('Financial Calculations'!$B$1-'Financial Calculations'!$C$11)*'CLV Analysis'!C10*(((1/(1+'Financial Calculations'!$B$2))^(1/12))^'CLV Analysis'!A10)</f>
        <v>15.702944088538556</v>
      </c>
      <c r="G10" s="12">
        <f>('Financial Calculations'!$B$1-'Financial Calculations'!$C$12)*'CLV Analysis'!D10*(((1/(1+'Financial Calculations'!$B$2))^(1/12))^'CLV Analysis'!A10)</f>
        <v>20.268745766456018</v>
      </c>
    </row>
    <row r="11" spans="1:7" x14ac:dyDescent="0.2">
      <c r="A11">
        <v>4</v>
      </c>
      <c r="B11" s="10">
        <f t="shared" si="0"/>
        <v>0.61412499999999992</v>
      </c>
      <c r="C11" s="11">
        <f t="shared" si="1"/>
        <v>0.77868800000000005</v>
      </c>
      <c r="D11" s="12">
        <f t="shared" si="2"/>
        <v>0.85737499999999989</v>
      </c>
      <c r="E11" s="10">
        <f>('Financial Calculations'!$B$1-'Financial Calculations'!$C$10)*'CLV Analysis'!B11*(((1/(1+'Financial Calculations'!$B$2))^(1/12))^'CLV Analysis'!A11)</f>
        <v>8.9238132771040188</v>
      </c>
      <c r="F11" s="11">
        <f>('Financial Calculations'!$B$1-'Financial Calculations'!$C$11)*'CLV Analysis'!C11*(((1/(1+'Financial Calculations'!$B$2))^(1/12))^'CLV Analysis'!A11)</f>
        <v>14.332419833020957</v>
      </c>
      <c r="G11" s="12">
        <f>('Financial Calculations'!$B$1-'Financial Calculations'!$C$12)*'CLV Analysis'!D11*(((1/(1+'Financial Calculations'!$B$2))^(1/12))^'CLV Analysis'!A11)</f>
        <v>19.102978643817064</v>
      </c>
    </row>
    <row r="12" spans="1:7" x14ac:dyDescent="0.2">
      <c r="A12">
        <v>5</v>
      </c>
      <c r="B12" s="10">
        <f t="shared" si="0"/>
        <v>0.52200624999999989</v>
      </c>
      <c r="C12" s="11">
        <f t="shared" si="1"/>
        <v>0.71639296000000008</v>
      </c>
      <c r="D12" s="12">
        <f t="shared" si="2"/>
        <v>0.81450624999999988</v>
      </c>
      <c r="E12" s="10">
        <f>('Financial Calculations'!$B$1-'Financial Calculations'!$C$10)*'CLV Analysis'!B12*(((1/(1+'Financial Calculations'!$B$2))^(1/12))^'CLV Analysis'!A12)</f>
        <v>7.5252340127603023</v>
      </c>
      <c r="F12" s="11">
        <f>('Financial Calculations'!$B$1-'Financial Calculations'!$C$11)*'CLV Analysis'!C12*(((1/(1+'Financial Calculations'!$B$2))^(1/12))^'CLV Analysis'!A12)</f>
        <v>13.081512429246024</v>
      </c>
      <c r="G12" s="12">
        <f>('Financial Calculations'!$B$1-'Financial Calculations'!$C$12)*'CLV Analysis'!D12*(((1/(1+'Financial Calculations'!$B$2))^(1/12))^'CLV Analysis'!A12)</f>
        <v>18.004261204463159</v>
      </c>
    </row>
    <row r="13" spans="1:7" x14ac:dyDescent="0.2">
      <c r="A13">
        <v>6</v>
      </c>
      <c r="B13" s="10">
        <f t="shared" si="0"/>
        <v>0.44370531249999989</v>
      </c>
      <c r="C13" s="11">
        <f t="shared" si="1"/>
        <v>0.65908152320000013</v>
      </c>
      <c r="D13" s="12">
        <f t="shared" si="2"/>
        <v>0.77378093749999988</v>
      </c>
      <c r="E13" s="10">
        <f>('Financial Calculations'!$B$1-'Financial Calculations'!$C$10)*'CLV Analysis'!B13*(((1/(1+'Financial Calculations'!$B$2))^(1/12))^'CLV Analysis'!A13)</f>
        <v>6.3458462417741179</v>
      </c>
      <c r="F13" s="11">
        <f>('Financial Calculations'!$B$1-'Financial Calculations'!$C$11)*'CLV Analysis'!C13*(((1/(1+'Financial Calculations'!$B$2))^(1/12))^'CLV Analysis'!A13)</f>
        <v>11.939781937049819</v>
      </c>
      <c r="G13" s="12">
        <f>('Financial Calculations'!$B$1-'Financial Calculations'!$C$12)*'CLV Analysis'!D13*(((1/(1+'Financial Calculations'!$B$2))^(1/12))^'CLV Analysis'!A13)</f>
        <v>16.96873705208553</v>
      </c>
    </row>
    <row r="14" spans="1:7" x14ac:dyDescent="0.2">
      <c r="A14">
        <v>7</v>
      </c>
      <c r="B14" s="10">
        <f t="shared" si="0"/>
        <v>0.37714951562499988</v>
      </c>
      <c r="C14" s="11">
        <f t="shared" si="1"/>
        <v>0.60635500134400011</v>
      </c>
      <c r="D14" s="12">
        <f t="shared" si="2"/>
        <v>0.7350918906249998</v>
      </c>
      <c r="E14" s="10">
        <f>('Financial Calculations'!$B$1-'Financial Calculations'!$C$10)*'CLV Analysis'!B14*(((1/(1+'Financial Calculations'!$B$2))^(1/12))^'CLV Analysis'!A14)</f>
        <v>5.3512973092869318</v>
      </c>
      <c r="F14" s="11">
        <f>('Financial Calculations'!$B$1-'Financial Calculations'!$C$11)*'CLV Analysis'!C14*(((1/(1+'Financial Calculations'!$B$2))^(1/12))^'CLV Analysis'!A14)</f>
        <v>10.897699595162004</v>
      </c>
      <c r="G14" s="12">
        <f>('Financial Calculations'!$B$1-'Financial Calculations'!$C$12)*'CLV Analysis'!D14*(((1/(1+'Financial Calculations'!$B$2))^(1/12))^'CLV Analysis'!A14)</f>
        <v>15.992771592951671</v>
      </c>
    </row>
    <row r="15" spans="1:7" x14ac:dyDescent="0.2">
      <c r="A15">
        <v>8</v>
      </c>
      <c r="B15" s="10">
        <f t="shared" si="0"/>
        <v>0.32057708828124987</v>
      </c>
      <c r="C15" s="11">
        <f t="shared" si="1"/>
        <v>0.55784660123648011</v>
      </c>
      <c r="D15" s="12">
        <f t="shared" si="2"/>
        <v>0.69833729609374973</v>
      </c>
      <c r="E15" s="10">
        <f>('Financial Calculations'!$B$1-'Financial Calculations'!$C$10)*'CLV Analysis'!B15*(((1/(1+'Financial Calculations'!$B$2))^(1/12))^'CLV Analysis'!A15)</f>
        <v>4.512618459595017</v>
      </c>
      <c r="F15" s="11">
        <f>('Financial Calculations'!$B$1-'Financial Calculations'!$C$11)*'CLV Analysis'!C15*(((1/(1+'Financial Calculations'!$B$2))^(1/12))^'CLV Analysis'!A15)</f>
        <v>9.9465682951776166</v>
      </c>
      <c r="G15" s="12">
        <f>('Financial Calculations'!$B$1-'Financial Calculations'!$C$12)*'CLV Analysis'!D15*(((1/(1+'Financial Calculations'!$B$2))^(1/12))^'CLV Analysis'!A15)</f>
        <v>15.072939278818449</v>
      </c>
    </row>
    <row r="16" spans="1:7" x14ac:dyDescent="0.2">
      <c r="A16">
        <v>9</v>
      </c>
      <c r="B16" s="10">
        <f t="shared" si="0"/>
        <v>0.2724905250390624</v>
      </c>
      <c r="C16" s="11">
        <f t="shared" si="1"/>
        <v>0.51321887313756176</v>
      </c>
      <c r="D16" s="12">
        <f t="shared" si="2"/>
        <v>0.66342043128906225</v>
      </c>
      <c r="E16" s="10">
        <f>('Financial Calculations'!$B$1-'Financial Calculations'!$C$10)*'CLV Analysis'!B16*(((1/(1+'Financial Calculations'!$B$2))^(1/12))^'CLV Analysis'!A16)</f>
        <v>3.8053810477951573</v>
      </c>
      <c r="F16" s="11">
        <f>('Financial Calculations'!$B$1-'Financial Calculations'!$C$11)*'CLV Analysis'!C16*(((1/(1+'Financial Calculations'!$B$2))^(1/12))^'CLV Analysis'!A16)</f>
        <v>9.0784499964152126</v>
      </c>
      <c r="G16" s="12">
        <f>('Financial Calculations'!$B$1-'Financial Calculations'!$C$12)*'CLV Analysis'!D16*(((1/(1+'Financial Calculations'!$B$2))^(1/12))^'CLV Analysis'!A16)</f>
        <v>14.206011583575462</v>
      </c>
    </row>
    <row r="17" spans="1:7" x14ac:dyDescent="0.2">
      <c r="A17">
        <v>10</v>
      </c>
      <c r="B17" s="10">
        <f t="shared" si="0"/>
        <v>0.23161694628320303</v>
      </c>
      <c r="C17" s="11">
        <f t="shared" si="1"/>
        <v>0.47216136328655683</v>
      </c>
      <c r="D17" s="12">
        <f t="shared" si="2"/>
        <v>0.63024940972460908</v>
      </c>
      <c r="E17" s="10">
        <f>('Financial Calculations'!$B$1-'Financial Calculations'!$C$10)*'CLV Analysis'!B17*(((1/(1+'Financial Calculations'!$B$2))^(1/12))^'CLV Analysis'!A17)</f>
        <v>3.2089849936522556</v>
      </c>
      <c r="F17" s="11">
        <f>('Financial Calculations'!$B$1-'Financial Calculations'!$C$11)*'CLV Analysis'!C17*(((1/(1+'Financial Calculations'!$B$2))^(1/12))^'CLV Analysis'!A17)</f>
        <v>8.2860994758735149</v>
      </c>
      <c r="G17" s="12">
        <f>('Financial Calculations'!$B$1-'Financial Calculations'!$C$12)*'CLV Analysis'!D17*(((1/(1+'Financial Calculations'!$B$2))^(1/12))^'CLV Analysis'!A17)</f>
        <v>13.388945671417838</v>
      </c>
    </row>
    <row r="18" spans="1:7" x14ac:dyDescent="0.2">
      <c r="A18">
        <v>11</v>
      </c>
      <c r="B18" s="10">
        <f t="shared" si="0"/>
        <v>0.19687440434072256</v>
      </c>
      <c r="C18" s="11">
        <f t="shared" si="1"/>
        <v>0.43438845422363231</v>
      </c>
      <c r="D18" s="12">
        <f t="shared" si="2"/>
        <v>0.59873693923837856</v>
      </c>
      <c r="E18" s="10">
        <f>('Financial Calculations'!$B$1-'Financial Calculations'!$C$10)*'CLV Analysis'!B18*(((1/(1+'Financial Calculations'!$B$2))^(1/12))^'CLV Analysis'!A18)</f>
        <v>2.7060587521062582</v>
      </c>
      <c r="F18" s="11">
        <f>('Financial Calculations'!$B$1-'Financial Calculations'!$C$11)*'CLV Analysis'!C18*(((1/(1+'Financial Calculations'!$B$2))^(1/12))^'CLV Analysis'!A18)</f>
        <v>7.5629038603707395</v>
      </c>
      <c r="G18" s="12">
        <f>('Financial Calculations'!$B$1-'Financial Calculations'!$C$12)*'CLV Analysis'!D18*(((1/(1+'Financial Calculations'!$B$2))^(1/12))^'CLV Analysis'!A18)</f>
        <v>12.618873716774782</v>
      </c>
    </row>
    <row r="19" spans="1:7" x14ac:dyDescent="0.2">
      <c r="A19">
        <v>12</v>
      </c>
      <c r="B19" s="10">
        <f t="shared" si="0"/>
        <v>0.16734324368961417</v>
      </c>
      <c r="C19" s="11">
        <f t="shared" si="1"/>
        <v>0.39963737788574177</v>
      </c>
      <c r="D19" s="12">
        <f t="shared" si="2"/>
        <v>0.56880009227645956</v>
      </c>
      <c r="E19" s="10">
        <f>('Financial Calculations'!$B$1-'Financial Calculations'!$C$10)*'CLV Analysis'!B19*(((1/(1+'Financial Calculations'!$B$2))^(1/12))^'CLV Analysis'!A19)</f>
        <v>2.2819533230401934</v>
      </c>
      <c r="F19" s="11">
        <f>('Financial Calculations'!$B$1-'Financial Calculations'!$C$11)*'CLV Analysis'!C19*(((1/(1+'Financial Calculations'!$B$2))^(1/12))^'CLV Analysis'!A19)</f>
        <v>6.9028274362082671</v>
      </c>
      <c r="G19" s="12">
        <f>('Financial Calculations'!$B$1-'Financial Calculations'!$C$12)*'CLV Analysis'!D19*(((1/(1+'Financial Calculations'!$B$2))^(1/12))^'CLV Analysis'!A19)</f>
        <v>11.893092838507791</v>
      </c>
    </row>
    <row r="20" spans="1:7" x14ac:dyDescent="0.2">
      <c r="A20">
        <v>13</v>
      </c>
      <c r="B20" s="10">
        <f t="shared" si="0"/>
        <v>0.14224175713617204</v>
      </c>
      <c r="C20" s="11">
        <f t="shared" si="1"/>
        <v>0.36766638765488246</v>
      </c>
      <c r="D20" s="12">
        <f t="shared" si="2"/>
        <v>0.54036008766263655</v>
      </c>
      <c r="E20" s="10">
        <f>('Financial Calculations'!$B$1-'Financial Calculations'!$C$10)*'CLV Analysis'!B20*(((1/(1+'Financial Calculations'!$B$2))^(1/12))^'CLV Analysis'!A20)</f>
        <v>1.9243155620627512</v>
      </c>
      <c r="F20" s="11">
        <f>('Financial Calculations'!$B$1-'Financial Calculations'!$C$11)*'CLV Analysis'!C20*(((1/(1+'Financial Calculations'!$B$2))^(1/12))^'CLV Analysis'!A20)</f>
        <v>6.3003612757459804</v>
      </c>
      <c r="G20" s="12">
        <f>('Financial Calculations'!$B$1-'Financial Calculations'!$C$12)*'CLV Analysis'!D20*(((1/(1+'Financial Calculations'!$B$2))^(1/12))^'CLV Analysis'!A20)</f>
        <v>11.209055613048559</v>
      </c>
    </row>
    <row r="21" spans="1:7" x14ac:dyDescent="0.2">
      <c r="A21">
        <v>14</v>
      </c>
      <c r="B21" s="10">
        <f t="shared" si="0"/>
        <v>0.12090549356574623</v>
      </c>
      <c r="C21" s="11">
        <f t="shared" si="1"/>
        <v>0.33825307664249188</v>
      </c>
      <c r="D21" s="12">
        <f t="shared" si="2"/>
        <v>0.5133420832795047</v>
      </c>
      <c r="E21" s="10">
        <f>('Financial Calculations'!$B$1-'Financial Calculations'!$C$10)*'CLV Analysis'!B21*(((1/(1+'Financial Calculations'!$B$2))^(1/12))^'CLV Analysis'!A21)</f>
        <v>1.6227283639016212</v>
      </c>
      <c r="F21" s="11">
        <f>('Financial Calculations'!$B$1-'Financial Calculations'!$C$11)*'CLV Analysis'!C21*(((1/(1+'Financial Calculations'!$B$2))^(1/12))^'CLV Analysis'!A21)</f>
        <v>5.7504772604780321</v>
      </c>
      <c r="G21" s="12">
        <f>('Financial Calculations'!$B$1-'Financial Calculations'!$C$12)*'CLV Analysis'!D21*(((1/(1+'Financial Calculations'!$B$2))^(1/12))^'CLV Analysis'!A21)</f>
        <v>10.564361133178512</v>
      </c>
    </row>
    <row r="22" spans="1:7" x14ac:dyDescent="0.2">
      <c r="A22">
        <v>15</v>
      </c>
      <c r="B22" s="10">
        <f t="shared" si="0"/>
        <v>0.10276966953088429</v>
      </c>
      <c r="C22" s="11">
        <f t="shared" si="1"/>
        <v>0.31119283051109253</v>
      </c>
      <c r="D22" s="12">
        <f t="shared" si="2"/>
        <v>0.48767497911552943</v>
      </c>
      <c r="E22" s="10">
        <f>('Financial Calculations'!$B$1-'Financial Calculations'!$C$10)*'CLV Analysis'!B22*(((1/(1+'Financial Calculations'!$B$2))^(1/12))^'CLV Analysis'!A22)</f>
        <v>1.3684072378379302</v>
      </c>
      <c r="F22" s="11">
        <f>('Financial Calculations'!$B$1-'Financial Calculations'!$C$11)*'CLV Analysis'!C22*(((1/(1+'Financial Calculations'!$B$2))^(1/12))^'CLV Analysis'!A22)</f>
        <v>5.248586116890511</v>
      </c>
      <c r="G22" s="12">
        <f>('Financial Calculations'!$B$1-'Financial Calculations'!$C$12)*'CLV Analysis'!D22*(((1/(1+'Financial Calculations'!$B$2))^(1/12))^'CLV Analysis'!A22)</f>
        <v>9.9567465810671507</v>
      </c>
    </row>
    <row r="23" spans="1:7" x14ac:dyDescent="0.2">
      <c r="A23">
        <v>16</v>
      </c>
      <c r="B23" s="10">
        <f t="shared" si="0"/>
        <v>8.7354219101251643E-2</v>
      </c>
      <c r="C23" s="11">
        <f t="shared" si="1"/>
        <v>0.28629740407020515</v>
      </c>
      <c r="D23" s="12">
        <f t="shared" si="2"/>
        <v>0.46329123015975293</v>
      </c>
      <c r="E23" s="10">
        <f>('Financial Calculations'!$B$1-'Financial Calculations'!$C$10)*'CLV Analysis'!B23*(((1/(1+'Financial Calculations'!$B$2))^(1/12))^'CLV Analysis'!A23)</f>
        <v>1.1539444371730703</v>
      </c>
      <c r="F23" s="11">
        <f>('Financial Calculations'!$B$1-'Financial Calculations'!$C$11)*'CLV Analysis'!C23*(((1/(1+'Financial Calculations'!$B$2))^(1/12))^'CLV Analysis'!A23)</f>
        <v>4.7904991148727358</v>
      </c>
      <c r="G23" s="12">
        <f>('Financial Calculations'!$B$1-'Financial Calculations'!$C$12)*'CLV Analysis'!D23*(((1/(1+'Financial Calculations'!$B$2))^(1/12))^'CLV Analysis'!A23)</f>
        <v>9.38407928599133</v>
      </c>
    </row>
    <row r="24" spans="1:7" x14ac:dyDescent="0.2">
      <c r="A24">
        <v>17</v>
      </c>
      <c r="B24" s="10">
        <f t="shared" si="0"/>
        <v>7.4251086236063898E-2</v>
      </c>
      <c r="C24" s="11">
        <f t="shared" si="1"/>
        <v>0.26339361174458875</v>
      </c>
      <c r="D24" s="12">
        <f t="shared" si="2"/>
        <v>0.44012666865176525</v>
      </c>
      <c r="E24" s="10">
        <f>('Financial Calculations'!$B$1-'Financial Calculations'!$C$10)*'CLV Analysis'!B24*(((1/(1+'Financial Calculations'!$B$2))^(1/12))^'CLV Analysis'!A24)</f>
        <v>0.97309318985082938</v>
      </c>
      <c r="F24" s="11">
        <f>('Financial Calculations'!$B$1-'Financial Calculations'!$C$11)*'CLV Analysis'!C24*(((1/(1+'Financial Calculations'!$B$2))^(1/12))^'CLV Analysis'!A24)</f>
        <v>4.3723931090212114</v>
      </c>
      <c r="G24" s="12">
        <f>('Financial Calculations'!$B$1-'Financial Calculations'!$C$12)*'CLV Analysis'!D24*(((1/(1+'Financial Calculations'!$B$2))^(1/12))^'CLV Analysis'!A24)</f>
        <v>8.8443492388588343</v>
      </c>
    </row>
    <row r="25" spans="1:7" x14ac:dyDescent="0.2">
      <c r="A25">
        <v>18</v>
      </c>
      <c r="B25" s="10">
        <f t="shared" si="0"/>
        <v>6.3113423300654309E-2</v>
      </c>
      <c r="C25" s="11">
        <f t="shared" si="1"/>
        <v>0.24232212280502166</v>
      </c>
      <c r="D25" s="12">
        <f t="shared" si="2"/>
        <v>0.41812033521917696</v>
      </c>
      <c r="E25" s="10">
        <f>('Financial Calculations'!$B$1-'Financial Calculations'!$C$10)*'CLV Analysis'!B25*(((1/(1+'Financial Calculations'!$B$2))^(1/12))^'CLV Analysis'!A25)</f>
        <v>0.82058574540538576</v>
      </c>
      <c r="F25" s="11">
        <f>('Financial Calculations'!$B$1-'Financial Calculations'!$C$11)*'CLV Analysis'!C25*(((1/(1+'Financial Calculations'!$B$2))^(1/12))^'CLV Analysis'!A25)</f>
        <v>3.9907786310746567</v>
      </c>
      <c r="G25" s="12">
        <f>('Financial Calculations'!$B$1-'Financial Calculations'!$C$12)*'CLV Analysis'!D25*(((1/(1+'Financial Calculations'!$B$2))^(1/12))^'CLV Analysis'!A25)</f>
        <v>8.3356620372628765</v>
      </c>
    </row>
    <row r="26" spans="1:7" x14ac:dyDescent="0.2">
      <c r="A26">
        <v>19</v>
      </c>
      <c r="B26" s="10">
        <f t="shared" si="0"/>
        <v>5.3646409805556163E-2</v>
      </c>
      <c r="C26" s="11">
        <f t="shared" si="1"/>
        <v>0.22293635298061995</v>
      </c>
      <c r="D26" s="12">
        <f t="shared" si="2"/>
        <v>0.39721431845821809</v>
      </c>
      <c r="E26" s="10">
        <f>('Financial Calculations'!$B$1-'Financial Calculations'!$C$10)*'CLV Analysis'!B26*(((1/(1+'Financial Calculations'!$B$2))^(1/12))^'CLV Analysis'!A26)</f>
        <v>0.69197993839185701</v>
      </c>
      <c r="F26" s="11">
        <f>('Financial Calculations'!$B$1-'Financial Calculations'!$C$11)*'CLV Analysis'!C26*(((1/(1+'Financial Calculations'!$B$2))^(1/12))^'CLV Analysis'!A26)</f>
        <v>3.6424707671829908</v>
      </c>
      <c r="G26" s="12">
        <f>('Financial Calculations'!$B$1-'Financial Calculations'!$C$12)*'CLV Analysis'!D26*(((1/(1+'Financial Calculations'!$B$2))^(1/12))^'CLV Analysis'!A26)</f>
        <v>7.8562322363053516</v>
      </c>
    </row>
    <row r="27" spans="1:7" x14ac:dyDescent="0.2">
      <c r="A27">
        <v>20</v>
      </c>
      <c r="B27" s="10">
        <f t="shared" si="0"/>
        <v>4.5599448334722736E-2</v>
      </c>
      <c r="C27" s="11">
        <f t="shared" si="1"/>
        <v>0.20510144474217037</v>
      </c>
      <c r="D27" s="12">
        <f t="shared" si="2"/>
        <v>0.37735360253530714</v>
      </c>
      <c r="E27" s="10">
        <f>('Financial Calculations'!$B$1-'Financial Calculations'!$C$10)*'CLV Analysis'!B27*(((1/(1+'Financial Calculations'!$B$2))^(1/12))^'CLV Analysis'!A27)</f>
        <v>0.58352979907083757</v>
      </c>
      <c r="F27" s="11">
        <f>('Financial Calculations'!$B$1-'Financial Calculations'!$C$11)*'CLV Analysis'!C27*(((1/(1+'Financial Calculations'!$B$2))^(1/12))^'CLV Analysis'!A27)</f>
        <v>3.3245625769550338</v>
      </c>
      <c r="G27" s="12">
        <f>('Financial Calculations'!$B$1-'Financial Calculations'!$C$12)*'CLV Analysis'!D27*(((1/(1+'Financial Calculations'!$B$2))^(1/12))^'CLV Analysis'!A27)</f>
        <v>7.4043770818508481</v>
      </c>
    </row>
    <row r="28" spans="1:7" x14ac:dyDescent="0.2">
      <c r="A28">
        <v>21</v>
      </c>
      <c r="B28" s="10">
        <f t="shared" si="0"/>
        <v>3.8759531084514326E-2</v>
      </c>
      <c r="C28" s="11">
        <f t="shared" si="1"/>
        <v>0.18869332916279674</v>
      </c>
      <c r="D28" s="12">
        <f t="shared" si="2"/>
        <v>0.35848592240854177</v>
      </c>
      <c r="E28" s="10">
        <f>('Financial Calculations'!$B$1-'Financial Calculations'!$C$10)*'CLV Analysis'!B28*(((1/(1+'Financial Calculations'!$B$2))^(1/12))^'CLV Analysis'!A28)</f>
        <v>0.4920764425555188</v>
      </c>
      <c r="F28" s="11">
        <f>('Financial Calculations'!$B$1-'Financial Calculations'!$C$11)*'CLV Analysis'!C28*(((1/(1+'Financial Calculations'!$B$2))^(1/12))^'CLV Analysis'!A28)</f>
        <v>3.0344008324431471</v>
      </c>
      <c r="G28" s="12">
        <f>('Financial Calculations'!$B$1-'Financial Calculations'!$C$12)*'CLV Analysis'!D28*(((1/(1+'Financial Calculations'!$B$2))^(1/12))^'CLV Analysis'!A28)</f>
        <v>6.9785106042156952</v>
      </c>
    </row>
    <row r="29" spans="1:7" x14ac:dyDescent="0.2">
      <c r="A29">
        <v>22</v>
      </c>
      <c r="B29" s="10">
        <f t="shared" si="0"/>
        <v>3.2945601421837174E-2</v>
      </c>
      <c r="C29" s="11">
        <f t="shared" si="1"/>
        <v>0.17359786282977302</v>
      </c>
      <c r="D29" s="12">
        <f t="shared" si="2"/>
        <v>0.34056162628811465</v>
      </c>
      <c r="E29" s="10">
        <f>('Financial Calculations'!$B$1-'Financial Calculations'!$C$10)*'CLV Analysis'!B29*(((1/(1+'Financial Calculations'!$B$2))^(1/12))^'CLV Analysis'!A29)</f>
        <v>0.4149560582915498</v>
      </c>
      <c r="F29" s="11">
        <f>('Financial Calculations'!$B$1-'Financial Calculations'!$C$11)*'CLV Analysis'!C29*(((1/(1+'Financial Calculations'!$B$2))^(1/12))^'CLV Analysis'!A29)</f>
        <v>2.7695638745849362</v>
      </c>
      <c r="G29" s="12">
        <f>('Financial Calculations'!$B$1-'Financial Calculations'!$C$12)*'CLV Analysis'!D29*(((1/(1+'Financial Calculations'!$B$2))^(1/12))^'CLV Analysis'!A29)</f>
        <v>6.577138051561473</v>
      </c>
    </row>
    <row r="30" spans="1:7" x14ac:dyDescent="0.2">
      <c r="A30">
        <v>23</v>
      </c>
      <c r="B30" s="10">
        <f t="shared" si="0"/>
        <v>2.8003761208561597E-2</v>
      </c>
      <c r="C30" s="11">
        <f t="shared" si="1"/>
        <v>0.15971003380339119</v>
      </c>
      <c r="D30" s="12">
        <f t="shared" si="2"/>
        <v>0.3235335449737089</v>
      </c>
      <c r="E30" s="10">
        <f>('Financial Calculations'!$B$1-'Financial Calculations'!$C$10)*'CLV Analysis'!B30*(((1/(1+'Financial Calculations'!$B$2))^(1/12))^'CLV Analysis'!A30)</f>
        <v>0.34992231983028288</v>
      </c>
      <c r="F30" s="11">
        <f>('Financial Calculations'!$B$1-'Financial Calculations'!$C$11)*'CLV Analysis'!C30*(((1/(1+'Financial Calculations'!$B$2))^(1/12))^'CLV Analysis'!A30)</f>
        <v>2.5278414022942504</v>
      </c>
      <c r="G30" s="12">
        <f>('Financial Calculations'!$B$1-'Financial Calculations'!$C$12)*'CLV Analysis'!D30*(((1/(1+'Financial Calculations'!$B$2))^(1/12))^'CLV Analysis'!A30)</f>
        <v>6.1988506434546906</v>
      </c>
    </row>
    <row r="31" spans="1:7" x14ac:dyDescent="0.2">
      <c r="A31">
        <v>24</v>
      </c>
      <c r="B31" s="10">
        <f t="shared" si="0"/>
        <v>2.3803197027277356E-2</v>
      </c>
      <c r="C31" s="11">
        <f t="shared" si="1"/>
        <v>0.1469332310991199</v>
      </c>
      <c r="D31" s="12">
        <f t="shared" si="2"/>
        <v>0.30735686772502346</v>
      </c>
      <c r="E31" s="10">
        <f>('Financial Calculations'!$B$1-'Financial Calculations'!$C$10)*'CLV Analysis'!B31*(((1/(1+'Financial Calculations'!$B$2))^(1/12))^'CLV Analysis'!A31)</f>
        <v>0.29508095488360359</v>
      </c>
      <c r="F31" s="11">
        <f>('Financial Calculations'!$B$1-'Financial Calculations'!$C$11)*'CLV Analysis'!C31*(((1/(1+'Financial Calculations'!$B$2))^(1/12))^'CLV Analysis'!A31)</f>
        <v>2.30721602552337</v>
      </c>
      <c r="G31" s="12">
        <f>('Financial Calculations'!$B$1-'Financial Calculations'!$C$12)*'CLV Analysis'!D31*(((1/(1+'Financial Calculations'!$B$2))^(1/12))^'CLV Analysis'!A31)</f>
        <v>5.8423206261781306</v>
      </c>
    </row>
    <row r="32" spans="1:7" x14ac:dyDescent="0.2">
      <c r="A32">
        <v>25</v>
      </c>
      <c r="B32" s="10">
        <f t="shared" si="0"/>
        <v>2.0232717473185752E-2</v>
      </c>
      <c r="C32" s="11">
        <f t="shared" si="1"/>
        <v>0.13517857261119032</v>
      </c>
      <c r="D32" s="12">
        <f t="shared" si="2"/>
        <v>0.29198902433877227</v>
      </c>
      <c r="E32" s="10">
        <f>('Financial Calculations'!$B$1-'Financial Calculations'!$C$10)*'CLV Analysis'!B32*(((1/(1+'Financial Calculations'!$B$2))^(1/12))^'CLV Analysis'!A32)</f>
        <v>0.24883456984753291</v>
      </c>
      <c r="F32" s="11">
        <f>('Financial Calculations'!$B$1-'Financial Calculations'!$C$11)*'CLV Analysis'!C32*(((1/(1+'Financial Calculations'!$B$2))^(1/12))^'CLV Analysis'!A32)</f>
        <v>2.1058464283402105</v>
      </c>
      <c r="G32" s="12">
        <f>('Financial Calculations'!$B$1-'Financial Calculations'!$C$12)*'CLV Analysis'!D32*(((1/(1+'Financial Calculations'!$B$2))^(1/12))^'CLV Analysis'!A32)</f>
        <v>5.5062966124384438</v>
      </c>
    </row>
    <row r="33" spans="1:7" x14ac:dyDescent="0.2">
      <c r="A33">
        <v>26</v>
      </c>
      <c r="B33" s="10">
        <f t="shared" si="0"/>
        <v>1.7197809852207889E-2</v>
      </c>
      <c r="C33" s="11">
        <f t="shared" si="1"/>
        <v>0.1243642868022951</v>
      </c>
      <c r="D33" s="12">
        <f t="shared" si="2"/>
        <v>0.27738957312183365</v>
      </c>
      <c r="E33" s="10">
        <f>('Financial Calculations'!$B$1-'Financial Calculations'!$C$10)*'CLV Analysis'!B33*(((1/(1+'Financial Calculations'!$B$2))^(1/12))^'CLV Analysis'!A33)</f>
        <v>0.20983612166915661</v>
      </c>
      <c r="F33" s="11">
        <f>('Financial Calculations'!$B$1-'Financial Calculations'!$C$11)*'CLV Analysis'!C33*(((1/(1+'Financial Calculations'!$B$2))^(1/12))^'CLV Analysis'!A33)</f>
        <v>1.9220520015013662</v>
      </c>
      <c r="G33" s="12">
        <f>('Financial Calculations'!$B$1-'Financial Calculations'!$C$12)*'CLV Analysis'!D33*(((1/(1+'Financial Calculations'!$B$2))^(1/12))^'CLV Analysis'!A33)</f>
        <v>5.1895991891128102</v>
      </c>
    </row>
    <row r="34" spans="1:7" x14ac:dyDescent="0.2">
      <c r="A34">
        <v>27</v>
      </c>
      <c r="B34" s="10">
        <f t="shared" si="0"/>
        <v>1.4618138374376706E-2</v>
      </c>
      <c r="C34" s="11">
        <f t="shared" si="1"/>
        <v>0.1144151438581115</v>
      </c>
      <c r="D34" s="12">
        <f t="shared" si="2"/>
        <v>0.26352009446574198</v>
      </c>
      <c r="E34" s="10">
        <f>('Financial Calculations'!$B$1-'Financial Calculations'!$C$10)*'CLV Analysis'!B34*(((1/(1+'Financial Calculations'!$B$2))^(1/12))^'CLV Analysis'!A34)</f>
        <v>0.17694968180720266</v>
      </c>
      <c r="F34" s="11">
        <f>('Financial Calculations'!$B$1-'Financial Calculations'!$C$11)*'CLV Analysis'!C34*(((1/(1+'Financial Calculations'!$B$2))^(1/12))^'CLV Analysis'!A34)</f>
        <v>1.7542988162660917</v>
      </c>
      <c r="G34" s="12">
        <f>('Financial Calculations'!$B$1-'Financial Calculations'!$C$12)*'CLV Analysis'!D34*(((1/(1+'Financial Calculations'!$B$2))^(1/12))^'CLV Analysis'!A34)</f>
        <v>4.8911167776182749</v>
      </c>
    </row>
    <row r="35" spans="1:7" x14ac:dyDescent="0.2">
      <c r="A35">
        <v>28</v>
      </c>
      <c r="B35" s="10">
        <f t="shared" si="0"/>
        <v>1.24254176182202E-2</v>
      </c>
      <c r="C35" s="11">
        <f t="shared" si="1"/>
        <v>0.10526193234946259</v>
      </c>
      <c r="D35" s="12">
        <f t="shared" si="2"/>
        <v>0.25034408974245487</v>
      </c>
      <c r="E35" s="10">
        <f>('Financial Calculations'!$B$1-'Financial Calculations'!$C$10)*'CLV Analysis'!B35*(((1/(1+'Financial Calculations'!$B$2))^(1/12))^'CLV Analysis'!A35)</f>
        <v>0.14921734943728057</v>
      </c>
      <c r="F35" s="11">
        <f>('Financial Calculations'!$B$1-'Financial Calculations'!$C$11)*'CLV Analysis'!C35*(((1/(1+'Financial Calculations'!$B$2))^(1/12))^'CLV Analysis'!A35)</f>
        <v>1.6011868223901551</v>
      </c>
      <c r="G35" s="12">
        <f>('Financial Calculations'!$B$1-'Financial Calculations'!$C$12)*'CLV Analysis'!D35*(((1/(1+'Financial Calculations'!$B$2))^(1/12))^'CLV Analysis'!A35)</f>
        <v>4.6098017323740068</v>
      </c>
    </row>
    <row r="36" spans="1:7" x14ac:dyDescent="0.2">
      <c r="A36">
        <v>29</v>
      </c>
      <c r="B36" s="10">
        <f t="shared" si="0"/>
        <v>1.0561604975487169E-2</v>
      </c>
      <c r="C36" s="11">
        <f t="shared" si="1"/>
        <v>9.6840977761505589E-2</v>
      </c>
      <c r="D36" s="12">
        <f t="shared" si="2"/>
        <v>0.2378268852553321</v>
      </c>
      <c r="E36" s="10">
        <f>('Financial Calculations'!$B$1-'Financial Calculations'!$C$10)*'CLV Analysis'!B36*(((1/(1+'Financial Calculations'!$B$2))^(1/12))^'CLV Analysis'!A36)</f>
        <v>0.12583135016511332</v>
      </c>
      <c r="F36" s="11">
        <f>('Financial Calculations'!$B$1-'Financial Calculations'!$C$11)*'CLV Analysis'!C36*(((1/(1+'Financial Calculations'!$B$2))^(1/12))^'CLV Analysis'!A36)</f>
        <v>1.4614381634553906</v>
      </c>
      <c r="G36" s="12">
        <f>('Financial Calculations'!$B$1-'Financial Calculations'!$C$12)*'CLV Analysis'!D36*(((1/(1+'Financial Calculations'!$B$2))^(1/12))^'CLV Analysis'!A36)</f>
        <v>4.3446666636624851</v>
      </c>
    </row>
    <row r="37" spans="1:7" x14ac:dyDescent="0.2">
      <c r="A37">
        <v>30</v>
      </c>
      <c r="B37" s="10">
        <f t="shared" si="0"/>
        <v>8.9773642291640938E-3</v>
      </c>
      <c r="C37" s="11">
        <f t="shared" si="1"/>
        <v>8.9093699540585145E-2</v>
      </c>
      <c r="D37" s="12">
        <f t="shared" si="2"/>
        <v>0.22593554099256549</v>
      </c>
      <c r="E37" s="10">
        <f>('Financial Calculations'!$B$1-'Financial Calculations'!$C$10)*'CLV Analysis'!B37*(((1/(1+'Financial Calculations'!$B$2))^(1/12))^'CLV Analysis'!A37)</f>
        <v>0.10611050755214325</v>
      </c>
      <c r="F37" s="11">
        <f>('Financial Calculations'!$B$1-'Financial Calculations'!$C$11)*'CLV Analysis'!C37*(((1/(1+'Financial Calculations'!$B$2))^(1/12))^'CLV Analysis'!A37)</f>
        <v>1.3338865120159236</v>
      </c>
      <c r="G37" s="12">
        <f>('Financial Calculations'!$B$1-'Financial Calculations'!$C$12)*'CLV Analysis'!D37*(((1/(1+'Financial Calculations'!$B$2))^(1/12))^'CLV Analysis'!A37)</f>
        <v>4.0947809719831634</v>
      </c>
    </row>
    <row r="38" spans="1:7" x14ac:dyDescent="0.2">
      <c r="A38">
        <v>31</v>
      </c>
      <c r="B38" s="10">
        <f t="shared" si="0"/>
        <v>7.6307595947894798E-3</v>
      </c>
      <c r="C38" s="11">
        <f t="shared" si="1"/>
        <v>8.1966203577338331E-2</v>
      </c>
      <c r="D38" s="12">
        <f t="shared" si="2"/>
        <v>0.21463876394293721</v>
      </c>
      <c r="E38" s="10">
        <f>('Financial Calculations'!$B$1-'Financial Calculations'!$C$10)*'CLV Analysis'!B38*(((1/(1+'Financial Calculations'!$B$2))^(1/12))^'CLV Analysis'!A38)</f>
        <v>8.9480402127125297E-2</v>
      </c>
      <c r="F38" s="11">
        <f>('Financial Calculations'!$B$1-'Financial Calculations'!$C$11)*'CLV Analysis'!C38*(((1/(1+'Financial Calculations'!$B$2))^(1/12))^'CLV Analysis'!A38)</f>
        <v>1.2174673355533441</v>
      </c>
      <c r="G38" s="12">
        <f>('Financial Calculations'!$B$1-'Financial Calculations'!$C$12)*'CLV Analysis'!D38*(((1/(1+'Financial Calculations'!$B$2))^(1/12))^'CLV Analysis'!A38)</f>
        <v>3.8592675817345379</v>
      </c>
    </row>
    <row r="39" spans="1:7" x14ac:dyDescent="0.2">
      <c r="A39">
        <v>32</v>
      </c>
      <c r="B39" s="10">
        <f t="shared" si="0"/>
        <v>6.486145655571058E-3</v>
      </c>
      <c r="C39" s="11">
        <f t="shared" si="1"/>
        <v>7.5408907291151267E-2</v>
      </c>
      <c r="D39" s="12">
        <f t="shared" si="2"/>
        <v>0.20390682574579033</v>
      </c>
      <c r="E39" s="10">
        <f>('Financial Calculations'!$B$1-'Financial Calculations'!$C$10)*'CLV Analysis'!B39*(((1/(1+'Financial Calculations'!$B$2))^(1/12))^'CLV Analysis'!A39)</f>
        <v>7.545663996468488E-2</v>
      </c>
      <c r="F39" s="11">
        <f>('Financial Calculations'!$B$1-'Financial Calculations'!$C$11)*'CLV Analysis'!C39*(((1/(1+'Financial Calculations'!$B$2))^(1/12))^'CLV Analysis'!A39)</f>
        <v>1.111209012001513</v>
      </c>
      <c r="G39" s="12">
        <f>('Financial Calculations'!$B$1-'Financial Calculations'!$C$12)*'CLV Analysis'!D39*(((1/(1+'Financial Calculations'!$B$2))^(1/12))^'CLV Analysis'!A39)</f>
        <v>3.6372998627601296</v>
      </c>
    </row>
    <row r="40" spans="1:7" x14ac:dyDescent="0.2">
      <c r="A40">
        <v>33</v>
      </c>
      <c r="B40" s="10">
        <f t="shared" si="0"/>
        <v>5.5132238072353994E-3</v>
      </c>
      <c r="C40" s="11">
        <f t="shared" si="1"/>
        <v>6.9376194707859162E-2</v>
      </c>
      <c r="D40" s="12">
        <f t="shared" si="2"/>
        <v>0.19371148445850081</v>
      </c>
      <c r="E40" s="10">
        <f>('Financial Calculations'!$B$1-'Financial Calculations'!$C$10)*'CLV Analysis'!B40*(((1/(1+'Financial Calculations'!$B$2))^(1/12))^'CLV Analysis'!A40)</f>
        <v>6.3630743485830588E-2</v>
      </c>
      <c r="F40" s="11">
        <f>('Financial Calculations'!$B$1-'Financial Calculations'!$C$11)*'CLV Analysis'!C40*(((1/(1+'Financial Calculations'!$B$2))^(1/12))^'CLV Analysis'!A40)</f>
        <v>1.0142247206921273</v>
      </c>
      <c r="G40" s="12">
        <f>('Financial Calculations'!$B$1-'Financial Calculations'!$C$12)*'CLV Analysis'!D40*(((1/(1+'Financial Calculations'!$B$2))^(1/12))^'CLV Analysis'!A40)</f>
        <v>3.4280987289533029</v>
      </c>
    </row>
    <row r="41" spans="1:7" x14ac:dyDescent="0.2">
      <c r="A41">
        <v>34</v>
      </c>
      <c r="B41" s="10">
        <f t="shared" si="0"/>
        <v>4.6862402361500894E-3</v>
      </c>
      <c r="C41" s="11">
        <f t="shared" si="1"/>
        <v>6.3826099131230427E-2</v>
      </c>
      <c r="D41" s="12">
        <f t="shared" si="2"/>
        <v>0.18402591023557577</v>
      </c>
      <c r="E41" s="10">
        <f>('Financial Calculations'!$B$1-'Financial Calculations'!$C$10)*'CLV Analysis'!B41*(((1/(1+'Financial Calculations'!$B$2))^(1/12))^'CLV Analysis'!A41)</f>
        <v>5.3658253514263538E-2</v>
      </c>
      <c r="F41" s="11">
        <f>('Financial Calculations'!$B$1-'Financial Calculations'!$C$11)*'CLV Analysis'!C41*(((1/(1+'Financial Calculations'!$B$2))^(1/12))^'CLV Analysis'!A41)</f>
        <v>0.9257050410437303</v>
      </c>
      <c r="G41" s="12">
        <f>('Financial Calculations'!$B$1-'Financial Calculations'!$C$12)*'CLV Analysis'!D41*(((1/(1+'Financial Calculations'!$B$2))^(1/12))^'CLV Analysis'!A41)</f>
        <v>3.2309299037372914</v>
      </c>
    </row>
    <row r="42" spans="1:7" x14ac:dyDescent="0.2">
      <c r="A42">
        <v>35</v>
      </c>
      <c r="B42" s="10">
        <f t="shared" si="0"/>
        <v>3.9833042007275761E-3</v>
      </c>
      <c r="C42" s="11">
        <f t="shared" si="1"/>
        <v>5.8720011200731996E-2</v>
      </c>
      <c r="D42" s="12">
        <f t="shared" si="2"/>
        <v>0.17482461472379698</v>
      </c>
      <c r="E42" s="10">
        <f>('Financial Calculations'!$B$1-'Financial Calculations'!$C$10)*'CLV Analysis'!B42*(((1/(1+'Financial Calculations'!$B$2))^(1/12))^'CLV Analysis'!A42)</f>
        <v>4.5248696030750032E-2</v>
      </c>
      <c r="F42" s="11">
        <f>('Financial Calculations'!$B$1-'Financial Calculations'!$C$11)*'CLV Analysis'!C42*(((1/(1+'Financial Calculations'!$B$2))^(1/12))^'CLV Analysis'!A42)</f>
        <v>0.84491119722361752</v>
      </c>
      <c r="G42" s="12">
        <f>('Financial Calculations'!$B$1-'Financial Calculations'!$C$12)*'CLV Analysis'!D42*(((1/(1+'Financial Calculations'!$B$2))^(1/12))^'CLV Analysis'!A42)</f>
        <v>3.0451013428225173</v>
      </c>
    </row>
    <row r="43" spans="1:7" x14ac:dyDescent="0.2">
      <c r="A43">
        <v>36</v>
      </c>
      <c r="B43" s="10">
        <f t="shared" si="0"/>
        <v>3.3858085706184394E-3</v>
      </c>
      <c r="C43" s="11">
        <f t="shared" si="1"/>
        <v>5.4022410304673439E-2</v>
      </c>
      <c r="D43" s="12">
        <f t="shared" si="2"/>
        <v>0.16608338398760714</v>
      </c>
      <c r="E43" s="10">
        <f>('Financial Calculations'!$B$1-'Financial Calculations'!$C$10)*'CLV Analysis'!B43*(((1/(1+'Financial Calculations'!$B$2))^(1/12))^'CLV Analysis'!A43)</f>
        <v>3.8157121381875714E-2</v>
      </c>
      <c r="F43" s="11">
        <f>('Financial Calculations'!$B$1-'Financial Calculations'!$C$11)*'CLV Analysis'!C43*(((1/(1+'Financial Calculations'!$B$2))^(1/12))^'CLV Analysis'!A43)</f>
        <v>0.77116889240330211</v>
      </c>
      <c r="G43" s="12">
        <f>('Financial Calculations'!$B$1-'Financial Calculations'!$C$12)*'CLV Analysis'!D43*(((1/(1+'Financial Calculations'!$B$2))^(1/12))^'CLV Analysis'!A43)</f>
        <v>2.8699608051953143</v>
      </c>
    </row>
    <row r="44" spans="1:7" x14ac:dyDescent="0.2">
      <c r="A44">
        <v>37</v>
      </c>
      <c r="B44" s="10">
        <f t="shared" si="0"/>
        <v>2.8779372850256733E-3</v>
      </c>
      <c r="C44" s="11">
        <f t="shared" si="1"/>
        <v>4.9700617480299566E-2</v>
      </c>
      <c r="D44" s="12">
        <f t="shared" si="2"/>
        <v>0.15777921478822676</v>
      </c>
      <c r="E44" s="10">
        <f>('Financial Calculations'!$B$1-'Financial Calculations'!$C$10)*'CLV Analysis'!B44*(((1/(1+'Financial Calculations'!$B$2))^(1/12))^'CLV Analysis'!A44)</f>
        <v>3.2176969501215118E-2</v>
      </c>
      <c r="F44" s="11">
        <f>('Financial Calculations'!$B$1-'Financial Calculations'!$C$11)*'CLV Analysis'!C44*(((1/(1+'Financial Calculations'!$B$2))^(1/12))^'CLV Analysis'!A44)</f>
        <v>0.70386268114889206</v>
      </c>
      <c r="G44" s="12">
        <f>('Financial Calculations'!$B$1-'Financial Calculations'!$C$12)*'CLV Analysis'!D44*(((1/(1+'Financial Calculations'!$B$2))^(1/12))^'CLV Analysis'!A44)</f>
        <v>2.7048935638124698</v>
      </c>
    </row>
    <row r="45" spans="1:7" x14ac:dyDescent="0.2">
      <c r="A45">
        <v>38</v>
      </c>
      <c r="B45" s="10">
        <f t="shared" si="0"/>
        <v>2.4462466922718223E-3</v>
      </c>
      <c r="C45" s="11">
        <f t="shared" si="1"/>
        <v>4.5724568081875604E-2</v>
      </c>
      <c r="D45" s="12">
        <f t="shared" si="2"/>
        <v>0.14989025404881542</v>
      </c>
      <c r="E45" s="10">
        <f>('Financial Calculations'!$B$1-'Financial Calculations'!$C$10)*'CLV Analysis'!B45*(((1/(1+'Financial Calculations'!$B$2))^(1/12))^'CLV Analysis'!A45)</f>
        <v>2.7134053324418574E-2</v>
      </c>
      <c r="F45" s="11">
        <f>('Financial Calculations'!$B$1-'Financial Calculations'!$C$11)*'CLV Analysis'!C45*(((1/(1+'Financial Calculations'!$B$2))^(1/12))^'CLV Analysis'!A45)</f>
        <v>0.64243083297894898</v>
      </c>
      <c r="G45" s="12">
        <f>('Financial Calculations'!$B$1-'Financial Calculations'!$C$12)*'CLV Analysis'!D45*(((1/(1+'Financial Calculations'!$B$2))^(1/12))^'CLV Analysis'!A45)</f>
        <v>2.5493202479663148</v>
      </c>
    </row>
    <row r="46" spans="1:7" x14ac:dyDescent="0.2">
      <c r="A46">
        <v>39</v>
      </c>
      <c r="B46" s="10">
        <f t="shared" si="0"/>
        <v>2.0793096884310488E-3</v>
      </c>
      <c r="C46" s="11">
        <f t="shared" si="1"/>
        <v>4.2066602635325558E-2</v>
      </c>
      <c r="D46" s="12">
        <f t="shared" si="2"/>
        <v>0.14239574134637464</v>
      </c>
      <c r="E46" s="10">
        <f>('Financial Calculations'!$B$1-'Financial Calculations'!$C$10)*'CLV Analysis'!B46*(((1/(1+'Financial Calculations'!$B$2))^(1/12))^'CLV Analysis'!A46)</f>
        <v>2.2881485149948221E-2</v>
      </c>
      <c r="F46" s="11">
        <f>('Financial Calculations'!$B$1-'Financial Calculations'!$C$11)*'CLV Analysis'!C46*(((1/(1+'Financial Calculations'!$B$2))^(1/12))^'CLV Analysis'!A46)</f>
        <v>0.58636064422162737</v>
      </c>
      <c r="G46" s="12">
        <f>('Financial Calculations'!$B$1-'Financial Calculations'!$C$12)*'CLV Analysis'!D46*(((1/(1+'Financial Calculations'!$B$2))^(1/12))^'CLV Analysis'!A46)</f>
        <v>2.4026948097472762</v>
      </c>
    </row>
    <row r="47" spans="1:7" x14ac:dyDescent="0.2">
      <c r="A47">
        <v>40</v>
      </c>
      <c r="B47" s="10">
        <f t="shared" si="0"/>
        <v>1.7674132351663914E-3</v>
      </c>
      <c r="C47" s="11">
        <f t="shared" si="1"/>
        <v>3.8701274424499513E-2</v>
      </c>
      <c r="D47" s="12">
        <f t="shared" si="2"/>
        <v>0.13527595427905589</v>
      </c>
      <c r="E47" s="10">
        <f>('Financial Calculations'!$B$1-'Financial Calculations'!$C$10)*'CLV Analysis'!B47*(((1/(1+'Financial Calculations'!$B$2))^(1/12))^'CLV Analysis'!A47)</f>
        <v>1.9295398162873623E-2</v>
      </c>
      <c r="F47" s="11">
        <f>('Financial Calculations'!$B$1-'Financial Calculations'!$C$11)*'CLV Analysis'!C47*(((1/(1+'Financial Calculations'!$B$2))^(1/12))^'CLV Analysis'!A47)</f>
        <v>0.53518415904435279</v>
      </c>
      <c r="G47" s="12">
        <f>('Financial Calculations'!$B$1-'Financial Calculations'!$C$12)*'CLV Analysis'!D47*(((1/(1+'Financial Calculations'!$B$2))^(1/12))^'CLV Analysis'!A47)</f>
        <v>2.264502607466357</v>
      </c>
    </row>
    <row r="48" spans="1:7" x14ac:dyDescent="0.2">
      <c r="A48">
        <v>41</v>
      </c>
      <c r="B48" s="10">
        <f t="shared" si="0"/>
        <v>1.5023012498914326E-3</v>
      </c>
      <c r="C48" s="11">
        <f t="shared" si="1"/>
        <v>3.5605172470539556E-2</v>
      </c>
      <c r="D48" s="12">
        <f t="shared" si="2"/>
        <v>0.12851215656510309</v>
      </c>
      <c r="E48" s="10">
        <f>('Financial Calculations'!$B$1-'Financial Calculations'!$C$10)*'CLV Analysis'!B48*(((1/(1+'Financial Calculations'!$B$2))^(1/12))^'CLV Analysis'!A48)</f>
        <v>1.6271338500275154E-2</v>
      </c>
      <c r="F48" s="11">
        <f>('Financial Calculations'!$B$1-'Financial Calculations'!$C$11)*'CLV Analysis'!C48*(((1/(1+'Financial Calculations'!$B$2))^(1/12))^'CLV Analysis'!A48)</f>
        <v>0.48847426394420801</v>
      </c>
      <c r="G48" s="12">
        <f>('Financial Calculations'!$B$1-'Financial Calculations'!$C$12)*'CLV Analysis'!D48*(((1/(1+'Financial Calculations'!$B$2))^(1/12))^'CLV Analysis'!A48)</f>
        <v>2.1342585993105412</v>
      </c>
    </row>
    <row r="49" spans="1:7" x14ac:dyDescent="0.2">
      <c r="A49">
        <v>42</v>
      </c>
      <c r="B49" s="10">
        <f t="shared" si="0"/>
        <v>1.2769560624077175E-3</v>
      </c>
      <c r="C49" s="11">
        <f t="shared" si="1"/>
        <v>3.2756758672896395E-2</v>
      </c>
      <c r="D49" s="12">
        <f t="shared" si="2"/>
        <v>0.12208654873684793</v>
      </c>
      <c r="E49" s="10">
        <f>('Financial Calculations'!$B$1-'Financial Calculations'!$C$10)*'CLV Analysis'!B49*(((1/(1+'Financial Calculations'!$B$2))^(1/12))^'CLV Analysis'!A49)</f>
        <v>1.3721222768025374E-2</v>
      </c>
      <c r="F49" s="11">
        <f>('Financial Calculations'!$B$1-'Financial Calculations'!$C$11)*'CLV Analysis'!C49*(((1/(1+'Financial Calculations'!$B$2))^(1/12))^'CLV Analysis'!A49)</f>
        <v>0.44584112310405949</v>
      </c>
      <c r="G49" s="12">
        <f>('Financial Calculations'!$B$1-'Financial Calculations'!$C$12)*'CLV Analysis'!D49*(((1/(1+'Financial Calculations'!$B$2))^(1/12))^'CLV Analysis'!A49)</f>
        <v>2.0115056408910168</v>
      </c>
    </row>
    <row r="50" spans="1:7" x14ac:dyDescent="0.2">
      <c r="A50">
        <v>43</v>
      </c>
      <c r="B50" s="10">
        <f t="shared" si="0"/>
        <v>1.08541265304656E-3</v>
      </c>
      <c r="C50" s="11">
        <f t="shared" si="1"/>
        <v>3.0136217979064683E-2</v>
      </c>
      <c r="D50" s="12">
        <f t="shared" si="2"/>
        <v>0.11598222130000553</v>
      </c>
      <c r="E50" s="10">
        <f>('Financial Calculations'!$B$1-'Financial Calculations'!$C$10)*'CLV Analysis'!B50*(((1/(1+'Financial Calculations'!$B$2))^(1/12))^'CLV Analysis'!A50)</f>
        <v>1.1570772388921428E-2</v>
      </c>
      <c r="F50" s="11">
        <f>('Financial Calculations'!$B$1-'Financial Calculations'!$C$11)*'CLV Analysis'!C50*(((1/(1+'Financial Calculations'!$B$2))^(1/12))^'CLV Analysis'!A50)</f>
        <v>0.40692892486428411</v>
      </c>
      <c r="G50" s="12">
        <f>('Financial Calculations'!$B$1-'Financial Calculations'!$C$12)*'CLV Analysis'!D50*(((1/(1+'Financial Calculations'!$B$2))^(1/12))^'CLV Analysis'!A50)</f>
        <v>1.8958128807087697</v>
      </c>
    </row>
    <row r="51" spans="1:7" x14ac:dyDescent="0.2">
      <c r="A51">
        <v>44</v>
      </c>
      <c r="B51" s="10">
        <f t="shared" si="0"/>
        <v>9.2260075508957592E-4</v>
      </c>
      <c r="C51" s="11">
        <f t="shared" si="1"/>
        <v>2.772532054073951E-2</v>
      </c>
      <c r="D51" s="12">
        <f t="shared" si="2"/>
        <v>0.11018311023500525</v>
      </c>
      <c r="E51" s="10">
        <f>('Financial Calculations'!$B$1-'Financial Calculations'!$C$10)*'CLV Analysis'!B51*(((1/(1+'Financial Calculations'!$B$2))^(1/12))^'CLV Analysis'!A51)</f>
        <v>9.7573500510620727E-3</v>
      </c>
      <c r="F51" s="11">
        <f>('Financial Calculations'!$B$1-'Financial Calculations'!$C$11)*'CLV Analysis'!C51*(((1/(1+'Financial Calculations'!$B$2))^(1/12))^'CLV Analysis'!A51)</f>
        <v>0.37141291215649747</v>
      </c>
      <c r="G51" s="12">
        <f>('Financial Calculations'!$B$1-'Financial Calculations'!$C$12)*'CLV Analysis'!D51*(((1/(1+'Financial Calculations'!$B$2))^(1/12))^'CLV Analysis'!A51)</f>
        <v>1.7867742479057818</v>
      </c>
    </row>
    <row r="52" spans="1:7" x14ac:dyDescent="0.2">
      <c r="A52">
        <v>45</v>
      </c>
      <c r="B52" s="10">
        <f t="shared" si="0"/>
        <v>7.8421064182613946E-4</v>
      </c>
      <c r="C52" s="11">
        <f t="shared" si="1"/>
        <v>2.550729489748035E-2</v>
      </c>
      <c r="D52" s="12">
        <f t="shared" si="2"/>
        <v>0.10467395472325498</v>
      </c>
      <c r="E52" s="10">
        <f>('Financial Calculations'!$B$1-'Financial Calculations'!$C$10)*'CLV Analysis'!B52*(((1/(1+'Financial Calculations'!$B$2))^(1/12))^'CLV Analysis'!A52)</f>
        <v>8.2281352375505219E-3</v>
      </c>
      <c r="F52" s="11">
        <f>('Financial Calculations'!$B$1-'Financial Calculations'!$C$11)*'CLV Analysis'!C52*(((1/(1+'Financial Calculations'!$B$2))^(1/12))^'CLV Analysis'!A52)</f>
        <v>0.33899667211559681</v>
      </c>
      <c r="G52" s="12">
        <f>('Financial Calculations'!$B$1-'Financial Calculations'!$C$12)*'CLV Analysis'!D52*(((1/(1+'Financial Calculations'!$B$2))^(1/12))^'CLV Analysis'!A52)</f>
        <v>1.6840070269939817</v>
      </c>
    </row>
    <row r="53" spans="1:7" x14ac:dyDescent="0.2">
      <c r="A53">
        <v>46</v>
      </c>
      <c r="B53" s="10">
        <f t="shared" si="0"/>
        <v>6.6657904555221851E-4</v>
      </c>
      <c r="C53" s="11">
        <f t="shared" si="1"/>
        <v>2.3466711305681922E-2</v>
      </c>
      <c r="D53" s="12">
        <f t="shared" si="2"/>
        <v>9.9440256987092232E-2</v>
      </c>
      <c r="E53" s="10">
        <f>('Financial Calculations'!$B$1-'Financial Calculations'!$C$10)*'CLV Analysis'!B53*(((1/(1+'Financial Calculations'!$B$2))^(1/12))^'CLV Analysis'!A53)</f>
        <v>6.9385856952063844E-3</v>
      </c>
      <c r="F53" s="11">
        <f>('Financial Calculations'!$B$1-'Financial Calculations'!$C$11)*'CLV Analysis'!C53*(((1/(1+'Financial Calculations'!$B$2))^(1/12))^'CLV Analysis'!A53)</f>
        <v>0.30940966224951177</v>
      </c>
      <c r="G53" s="12">
        <f>('Financial Calculations'!$B$1-'Financial Calculations'!$C$12)*'CLV Analysis'!D53*(((1/(1+'Financial Calculations'!$B$2))^(1/12))^'CLV Analysis'!A53)</f>
        <v>1.5871505145593792</v>
      </c>
    </row>
    <row r="54" spans="1:7" x14ac:dyDescent="0.2">
      <c r="A54">
        <v>47</v>
      </c>
      <c r="B54" s="10">
        <f t="shared" si="0"/>
        <v>5.665921887193857E-4</v>
      </c>
      <c r="C54" s="11">
        <f t="shared" si="1"/>
        <v>2.1589374401227369E-2</v>
      </c>
      <c r="D54" s="12">
        <f t="shared" si="2"/>
        <v>9.446824413773762E-2</v>
      </c>
      <c r="E54" s="10">
        <f>('Financial Calculations'!$B$1-'Financial Calculations'!$C$10)*'CLV Analysis'!B54*(((1/(1+'Financial Calculations'!$B$2))^(1/12))^'CLV Analysis'!A54)</f>
        <v>5.8511400286676511E-3</v>
      </c>
      <c r="F54" s="11">
        <f>('Financial Calculations'!$B$1-'Financial Calculations'!$C$11)*'CLV Analysis'!C54*(((1/(1+'Financial Calculations'!$B$2))^(1/12))^'CLV Analysis'!A54)</f>
        <v>0.28240495252033576</v>
      </c>
      <c r="G54" s="12">
        <f>('Financial Calculations'!$B$1-'Financial Calculations'!$C$12)*'CLV Analysis'!D54*(((1/(1+'Financial Calculations'!$B$2))^(1/12))^'CLV Analysis'!A54)</f>
        <v>1.4958647532265343</v>
      </c>
    </row>
    <row r="55" spans="1:7" x14ac:dyDescent="0.2">
      <c r="A55">
        <v>48</v>
      </c>
      <c r="B55" s="10">
        <f t="shared" si="0"/>
        <v>4.8160336041147783E-4</v>
      </c>
      <c r="C55" s="11">
        <f t="shared" si="1"/>
        <v>1.986222444912918E-2</v>
      </c>
      <c r="D55" s="12">
        <f t="shared" si="2"/>
        <v>8.9744831930850741E-2</v>
      </c>
      <c r="E55" s="10">
        <f>('Financial Calculations'!$B$1-'Financial Calculations'!$C$10)*'CLV Analysis'!B55*(((1/(1+'Financial Calculations'!$B$2))^(1/12))^'CLV Analysis'!A55)</f>
        <v>4.9341236296510929E-3</v>
      </c>
      <c r="F55" s="11">
        <f>('Financial Calculations'!$B$1-'Financial Calculations'!$C$11)*'CLV Analysis'!C55*(((1/(1+'Financial Calculations'!$B$2))^(1/12))^'CLV Analysis'!A55)</f>
        <v>0.25775716449248981</v>
      </c>
      <c r="G55" s="12">
        <f>('Financial Calculations'!$B$1-'Financial Calculations'!$C$12)*'CLV Analysis'!D55*(((1/(1+'Financial Calculations'!$B$2))^(1/12))^'CLV Analysis'!A55)</f>
        <v>1.4098293384397014</v>
      </c>
    </row>
    <row r="56" spans="1:7" x14ac:dyDescent="0.2">
      <c r="A56">
        <v>49</v>
      </c>
      <c r="B56" s="10">
        <f t="shared" si="0"/>
        <v>4.0936285634975616E-4</v>
      </c>
      <c r="C56" s="11">
        <f t="shared" si="1"/>
        <v>1.8273246493198846E-2</v>
      </c>
      <c r="D56" s="12">
        <f t="shared" si="2"/>
        <v>8.52575903343082E-2</v>
      </c>
      <c r="E56" s="10">
        <f>('Financial Calculations'!$B$1-'Financial Calculations'!$C$10)*'CLV Analysis'!B56*(((1/(1+'Financial Calculations'!$B$2))^(1/12))^'CLV Analysis'!A56)</f>
        <v>4.1608260737907776E-3</v>
      </c>
      <c r="F56" s="11">
        <f>('Financial Calculations'!$B$1-'Financial Calculations'!$C$11)*'CLV Analysis'!C56*(((1/(1+'Financial Calculations'!$B$2))^(1/12))^'CLV Analysis'!A56)</f>
        <v>0.23526059034826677</v>
      </c>
      <c r="G56" s="12">
        <f>('Financial Calculations'!$B$1-'Financial Calculations'!$C$12)*'CLV Analysis'!D56*(((1/(1+'Financial Calculations'!$B$2))^(1/12))^'CLV Analysis'!A56)</f>
        <v>1.3287422938725526</v>
      </c>
    </row>
    <row r="57" spans="1:7" x14ac:dyDescent="0.2">
      <c r="A57">
        <v>50</v>
      </c>
      <c r="B57" s="10">
        <f t="shared" si="0"/>
        <v>3.4795842789729273E-4</v>
      </c>
      <c r="C57" s="11">
        <f t="shared" si="1"/>
        <v>1.6811386773742939E-2</v>
      </c>
      <c r="D57" s="12">
        <f t="shared" si="2"/>
        <v>8.0994710817592783E-2</v>
      </c>
      <c r="E57" s="10">
        <f>('Financial Calculations'!$B$1-'Financial Calculations'!$C$10)*'CLV Analysis'!B57*(((1/(1+'Financial Calculations'!$B$2))^(1/12))^'CLV Analysis'!A57)</f>
        <v>3.5087231119017162E-3</v>
      </c>
      <c r="F57" s="11">
        <f>('Financial Calculations'!$B$1-'Financial Calculations'!$C$11)*'CLV Analysis'!C57*(((1/(1+'Financial Calculations'!$B$2))^(1/12))^'CLV Analysis'!A57)</f>
        <v>0.21472747607226114</v>
      </c>
      <c r="G57" s="12">
        <f>('Financial Calculations'!$B$1-'Financial Calculations'!$C$12)*'CLV Analysis'!D57*(((1/(1+'Financial Calculations'!$B$2))^(1/12))^'CLV Analysis'!A57)</f>
        <v>1.2523190115192842</v>
      </c>
    </row>
    <row r="58" spans="1:7" x14ac:dyDescent="0.2">
      <c r="A58">
        <v>51</v>
      </c>
      <c r="B58" s="10">
        <f t="shared" si="0"/>
        <v>2.957646637126988E-4</v>
      </c>
      <c r="C58" s="11">
        <f t="shared" si="1"/>
        <v>1.5466475831843504E-2</v>
      </c>
      <c r="D58" s="12">
        <f t="shared" si="2"/>
        <v>7.6944975276713137E-2</v>
      </c>
      <c r="E58" s="10">
        <f>('Financial Calculations'!$B$1-'Financial Calculations'!$C$10)*'CLV Analysis'!B58*(((1/(1+'Financial Calculations'!$B$2))^(1/12))^'CLV Analysis'!A58)</f>
        <v>2.9588205941944203E-3</v>
      </c>
      <c r="F58" s="11">
        <f>('Financial Calculations'!$B$1-'Financial Calculations'!$C$11)*'CLV Analysis'!C58*(((1/(1+'Financial Calculations'!$B$2))^(1/12))^'CLV Analysis'!A58)</f>
        <v>0.19598645447632312</v>
      </c>
      <c r="G58" s="12">
        <f>('Financial Calculations'!$B$1-'Financial Calculations'!$C$12)*'CLV Analysis'!D58*(((1/(1+'Financial Calculations'!$B$2))^(1/12))^'CLV Analysis'!A58)</f>
        <v>1.1802912527469094</v>
      </c>
    </row>
    <row r="59" spans="1:7" x14ac:dyDescent="0.2">
      <c r="A59">
        <v>52</v>
      </c>
      <c r="B59" s="10">
        <f t="shared" si="0"/>
        <v>2.5139996415579396E-4</v>
      </c>
      <c r="C59" s="11">
        <f t="shared" si="1"/>
        <v>1.4229157765296024E-2</v>
      </c>
      <c r="D59" s="12">
        <f t="shared" si="2"/>
        <v>7.3097726512877478E-2</v>
      </c>
      <c r="E59" s="10">
        <f>('Financial Calculations'!$B$1-'Financial Calculations'!$C$10)*'CLV Analysis'!B59*(((1/(1+'Financial Calculations'!$B$2))^(1/12))^'CLV Analysis'!A59)</f>
        <v>2.4951012175720086E-3</v>
      </c>
      <c r="F59" s="11">
        <f>('Financial Calculations'!$B$1-'Financial Calculations'!$C$11)*'CLV Analysis'!C59*(((1/(1+'Financial Calculations'!$B$2))^(1/12))^'CLV Analysis'!A59)</f>
        <v>0.17888111498723017</v>
      </c>
      <c r="G59" s="12">
        <f>('Financial Calculations'!$B$1-'Financial Calculations'!$C$12)*'CLV Analysis'!D59*(((1/(1+'Financial Calculations'!$B$2))^(1/12))^'CLV Analysis'!A59)</f>
        <v>1.1124062068025362</v>
      </c>
    </row>
    <row r="60" spans="1:7" x14ac:dyDescent="0.2">
      <c r="A60">
        <v>53</v>
      </c>
      <c r="B60" s="10">
        <f t="shared" si="0"/>
        <v>2.1368996953242486E-4</v>
      </c>
      <c r="C60" s="11">
        <f t="shared" si="1"/>
        <v>1.3090825144072343E-2</v>
      </c>
      <c r="D60" s="12">
        <f t="shared" si="2"/>
        <v>6.9442840187233595E-2</v>
      </c>
      <c r="E60" s="10">
        <f>('Financial Calculations'!$B$1-'Financial Calculations'!$C$10)*'CLV Analysis'!B60*(((1/(1+'Financial Calculations'!$B$2))^(1/12))^'CLV Analysis'!A60)</f>
        <v>2.1040579811241675E-3</v>
      </c>
      <c r="F60" s="11">
        <f>('Financial Calculations'!$B$1-'Financial Calculations'!$C$11)*'CLV Analysis'!C60*(((1/(1+'Financial Calculations'!$B$2))^(1/12))^'CLV Analysis'!A60)</f>
        <v>0.16326869826067686</v>
      </c>
      <c r="G60" s="12">
        <f>('Financial Calculations'!$B$1-'Financial Calculations'!$C$12)*'CLV Analysis'!D60*(((1/(1+'Financial Calculations'!$B$2))^(1/12))^'CLV Analysis'!A60)</f>
        <v>1.0484256034710728</v>
      </c>
    </row>
    <row r="61" spans="1:7" x14ac:dyDescent="0.2">
      <c r="A61">
        <v>54</v>
      </c>
      <c r="B61" s="10">
        <f t="shared" si="0"/>
        <v>1.8163647410256113E-4</v>
      </c>
      <c r="C61" s="11">
        <f t="shared" si="1"/>
        <v>1.2043559132546556E-2</v>
      </c>
      <c r="D61" s="12">
        <f t="shared" si="2"/>
        <v>6.5970698177871906E-2</v>
      </c>
      <c r="E61" s="10">
        <f>('Financial Calculations'!$B$1-'Financial Calculations'!$C$10)*'CLV Analysis'!B61*(((1/(1+'Financial Calculations'!$B$2))^(1/12))^'CLV Analysis'!A61)</f>
        <v>1.7743007605279812E-3</v>
      </c>
      <c r="F61" s="11">
        <f>('Financial Calculations'!$B$1-'Financial Calculations'!$C$11)*'CLV Analysis'!C61*(((1/(1+'Financial Calculations'!$B$2))^(1/12))^'CLV Analysis'!A61)</f>
        <v>0.14901890472696841</v>
      </c>
      <c r="G61" s="12">
        <f>('Financial Calculations'!$B$1-'Financial Calculations'!$C$12)*'CLV Analysis'!D61*(((1/(1+'Financial Calculations'!$B$2))^(1/12))^'CLV Analysis'!A61)</f>
        <v>0.98812487676887073</v>
      </c>
    </row>
    <row r="62" spans="1:7" x14ac:dyDescent="0.2">
      <c r="A62">
        <v>55</v>
      </c>
      <c r="B62" s="10">
        <f t="shared" si="0"/>
        <v>1.5439100298717695E-4</v>
      </c>
      <c r="C62" s="11">
        <f t="shared" si="1"/>
        <v>1.1080074401942832E-2</v>
      </c>
      <c r="D62" s="12">
        <f t="shared" si="2"/>
        <v>6.2672163268978301E-2</v>
      </c>
      <c r="E62" s="10">
        <f>('Financial Calculations'!$B$1-'Financial Calculations'!$C$10)*'CLV Analysis'!B62*(((1/(1+'Financial Calculations'!$B$2))^(1/12))^'CLV Analysis'!A62)</f>
        <v>1.4962245418389879E-3</v>
      </c>
      <c r="F62" s="11">
        <f>('Financial Calculations'!$B$1-'Financial Calculations'!$C$11)*'CLV Analysis'!C62*(((1/(1+'Financial Calculations'!$B$2))^(1/12))^'CLV Analysis'!A62)</f>
        <v>0.13601280712466943</v>
      </c>
      <c r="G62" s="12">
        <f>('Financial Calculations'!$B$1-'Financial Calculations'!$C$12)*'CLV Analysis'!D62*(((1/(1+'Financial Calculations'!$B$2))^(1/12))^'CLV Analysis'!A62)</f>
        <v>0.93129237673795107</v>
      </c>
    </row>
    <row r="63" spans="1:7" x14ac:dyDescent="0.2">
      <c r="A63">
        <v>56</v>
      </c>
      <c r="B63" s="10">
        <f t="shared" si="0"/>
        <v>1.312323525391004E-4</v>
      </c>
      <c r="C63" s="11">
        <f t="shared" si="1"/>
        <v>1.0193668449787406E-2</v>
      </c>
      <c r="D63" s="12">
        <f t="shared" si="2"/>
        <v>5.9538555105529384E-2</v>
      </c>
      <c r="E63" s="10">
        <f>('Financial Calculations'!$B$1-'Financial Calculations'!$C$10)*'CLV Analysis'!B63*(((1/(1+'Financial Calculations'!$B$2))^(1/12))^'CLV Analysis'!A63)</f>
        <v>1.2617296511416246E-3</v>
      </c>
      <c r="F63" s="11">
        <f>('Financial Calculations'!$B$1-'Financial Calculations'!$C$11)*'CLV Analysis'!C63*(((1/(1+'Financial Calculations'!$B$2))^(1/12))^'CLV Analysis'!A63)</f>
        <v>0.12414185794632687</v>
      </c>
      <c r="G63" s="12">
        <f>('Financial Calculations'!$B$1-'Financial Calculations'!$C$12)*'CLV Analysis'!D63*(((1/(1+'Financial Calculations'!$B$2))^(1/12))^'CLV Analysis'!A63)</f>
        <v>0.87772862657428141</v>
      </c>
    </row>
    <row r="64" spans="1:7" x14ac:dyDescent="0.2">
      <c r="A64">
        <v>57</v>
      </c>
      <c r="B64" s="10">
        <f t="shared" si="0"/>
        <v>1.1154749965823534E-4</v>
      </c>
      <c r="C64" s="11">
        <f t="shared" si="1"/>
        <v>9.3781749738044151E-3</v>
      </c>
      <c r="D64" s="12">
        <f t="shared" si="2"/>
        <v>5.6561627350252913E-2</v>
      </c>
      <c r="E64" s="10">
        <f>('Financial Calculations'!$B$1-'Financial Calculations'!$C$10)*'CLV Analysis'!B64*(((1/(1+'Financial Calculations'!$B$2))^(1/12))^'CLV Analysis'!A64)</f>
        <v>1.0639858310393096E-3</v>
      </c>
      <c r="F64" s="11">
        <f>('Financial Calculations'!$B$1-'Financial Calculations'!$C$11)*'CLV Analysis'!C64*(((1/(1+'Financial Calculations'!$B$2))^(1/12))^'CLV Analysis'!A64)</f>
        <v>0.11330698351251645</v>
      </c>
      <c r="G64" s="12">
        <f>('Financial Calculations'!$B$1-'Financial Calculations'!$C$12)*'CLV Analysis'!D64*(((1/(1+'Financial Calculations'!$B$2))^(1/12))^'CLV Analysis'!A64)</f>
        <v>0.8272456224826944</v>
      </c>
    </row>
    <row r="65" spans="1:7" x14ac:dyDescent="0.2">
      <c r="A65">
        <v>58</v>
      </c>
      <c r="B65" s="10">
        <f t="shared" si="0"/>
        <v>9.4815374709500034E-5</v>
      </c>
      <c r="C65" s="11">
        <f t="shared" si="1"/>
        <v>8.6279209759000629E-3</v>
      </c>
      <c r="D65" s="12">
        <f t="shared" si="2"/>
        <v>5.3733545982740265E-2</v>
      </c>
      <c r="E65" s="10">
        <f>('Financial Calculations'!$B$1-'Financial Calculations'!$C$10)*'CLV Analysis'!B65*(((1/(1+'Financial Calculations'!$B$2))^(1/12))^'CLV Analysis'!A65)</f>
        <v>8.9723329211460377E-4</v>
      </c>
      <c r="F65" s="11">
        <f>('Financial Calculations'!$B$1-'Financial Calculations'!$C$11)*'CLV Analysis'!C65*(((1/(1+'Financial Calculations'!$B$2))^(1/12))^'CLV Analysis'!A65)</f>
        <v>0.10341775711345025</v>
      </c>
      <c r="G65" s="12">
        <f>('Financial Calculations'!$B$1-'Financial Calculations'!$C$12)*'CLV Analysis'!D65*(((1/(1+'Financial Calculations'!$B$2))^(1/12))^'CLV Analysis'!A65)</f>
        <v>0.77966617380100445</v>
      </c>
    </row>
    <row r="66" spans="1:7" x14ac:dyDescent="0.2">
      <c r="A66">
        <v>59</v>
      </c>
      <c r="B66" s="10">
        <f t="shared" si="0"/>
        <v>8.0593068503075031E-5</v>
      </c>
      <c r="C66" s="11">
        <f t="shared" si="1"/>
        <v>7.9376872978280579E-3</v>
      </c>
      <c r="D66" s="12">
        <f t="shared" si="2"/>
        <v>5.1046868683603253E-2</v>
      </c>
      <c r="E66" s="10">
        <f>('Financial Calculations'!$B$1-'Financial Calculations'!$C$10)*'CLV Analysis'!B66*(((1/(1+'Financial Calculations'!$B$2))^(1/12))^'CLV Analysis'!A66)</f>
        <v>7.5661494447952623E-4</v>
      </c>
      <c r="F66" s="11">
        <f>('Financial Calculations'!$B$1-'Financial Calculations'!$C$11)*'CLV Analysis'!C66*(((1/(1+'Financial Calculations'!$B$2))^(1/12))^'CLV Analysis'!A66)</f>
        <v>9.4391644317273149E-2</v>
      </c>
      <c r="G66" s="12">
        <f>('Financial Calculations'!$B$1-'Financial Calculations'!$C$12)*'CLV Analysis'!D66*(((1/(1+'Financial Calculations'!$B$2))^(1/12))^'CLV Analysis'!A66)</f>
        <v>0.73482328107721673</v>
      </c>
    </row>
    <row r="67" spans="1:7" x14ac:dyDescent="0.2">
      <c r="A67">
        <v>60</v>
      </c>
      <c r="B67" s="10">
        <f t="shared" si="0"/>
        <v>6.8504108227613781E-5</v>
      </c>
      <c r="C67" s="11">
        <f t="shared" si="1"/>
        <v>7.3026723140018138E-3</v>
      </c>
      <c r="D67" s="12">
        <f t="shared" si="2"/>
        <v>4.849452524942309E-2</v>
      </c>
      <c r="E67" s="10">
        <f>('Financial Calculations'!$B$1-'Financial Calculations'!$C$10)*'CLV Analysis'!B67*(((1/(1+'Financial Calculations'!$B$2))^(1/12))^'CLV Analysis'!A67)</f>
        <v>6.3803492273516247E-4</v>
      </c>
      <c r="F67" s="11">
        <f>('Financial Calculations'!$B$1-'Financial Calculations'!$C$11)*'CLV Analysis'!C67*(((1/(1+'Financial Calculations'!$B$2))^(1/12))^'CLV Analysis'!A67)</f>
        <v>8.6153314146471885E-2</v>
      </c>
      <c r="G67" s="12">
        <f>('Financial Calculations'!$B$1-'Financial Calculations'!$C$12)*'CLV Analysis'!D67*(((1/(1+'Financial Calculations'!$B$2))^(1/12))^'CLV Analysis'!A67)</f>
        <v>0.69255954991693991</v>
      </c>
    </row>
    <row r="68" spans="1:7" x14ac:dyDescent="0.2">
      <c r="A68">
        <v>61</v>
      </c>
      <c r="B68" s="10">
        <f t="shared" si="0"/>
        <v>5.8228491993471712E-5</v>
      </c>
      <c r="C68" s="11">
        <f t="shared" si="1"/>
        <v>6.7184585288816686E-3</v>
      </c>
      <c r="D68" s="12">
        <f t="shared" si="2"/>
        <v>4.6069798986951932E-2</v>
      </c>
      <c r="E68" s="10">
        <f>('Financial Calculations'!$B$1-'Financial Calculations'!$C$10)*'CLV Analysis'!B68*(((1/(1+'Financial Calculations'!$B$2))^(1/12))^'CLV Analysis'!A68)</f>
        <v>5.3803928352181836E-4</v>
      </c>
      <c r="F68" s="11">
        <f>('Financial Calculations'!$B$1-'Financial Calculations'!$C$11)*'CLV Analysis'!C68*(((1/(1+'Financial Calculations'!$B$2))^(1/12))^'CLV Analysis'!A68)</f>
        <v>7.8634010373547586E-2</v>
      </c>
      <c r="G68" s="12">
        <f>('Financial Calculations'!$B$1-'Financial Calculations'!$C$12)*'CLV Analysis'!D68*(((1/(1+'Financial Calculations'!$B$2))^(1/12))^'CLV Analysis'!A68)</f>
        <v>0.65272663854365953</v>
      </c>
    </row>
    <row r="69" spans="1:7" x14ac:dyDescent="0.2">
      <c r="A69">
        <v>62</v>
      </c>
      <c r="B69" s="10">
        <f t="shared" si="0"/>
        <v>4.9494218194450955E-5</v>
      </c>
      <c r="C69" s="11">
        <f t="shared" si="1"/>
        <v>6.1809818465711356E-3</v>
      </c>
      <c r="D69" s="12">
        <f t="shared" si="2"/>
        <v>4.3766309037604333E-2</v>
      </c>
      <c r="E69" s="10">
        <f>('Financial Calculations'!$B$1-'Financial Calculations'!$C$10)*'CLV Analysis'!B69*(((1/(1+'Financial Calculations'!$B$2))^(1/12))^'CLV Analysis'!A69)</f>
        <v>4.5371540067381616E-4</v>
      </c>
      <c r="F69" s="11">
        <f>('Financial Calculations'!$B$1-'Financial Calculations'!$C$11)*'CLV Analysis'!C69*(((1/(1+'Financial Calculations'!$B$2))^(1/12))^'CLV Analysis'!A69)</f>
        <v>7.1770977688853141E-2</v>
      </c>
      <c r="G69" s="12">
        <f>('Financial Calculations'!$B$1-'Financial Calculations'!$C$12)*'CLV Analysis'!D69*(((1/(1+'Financial Calculations'!$B$2))^(1/12))^'CLV Analysis'!A69)</f>
        <v>0.61518473713286059</v>
      </c>
    </row>
    <row r="70" spans="1:7" x14ac:dyDescent="0.2">
      <c r="A70">
        <v>63</v>
      </c>
      <c r="B70" s="10">
        <f t="shared" si="0"/>
        <v>4.207008546528331E-5</v>
      </c>
      <c r="C70" s="11">
        <f t="shared" si="1"/>
        <v>5.6865032988454448E-3</v>
      </c>
      <c r="D70" s="12">
        <f t="shared" si="2"/>
        <v>4.1577993585724116E-2</v>
      </c>
      <c r="E70" s="10">
        <f>('Financial Calculations'!$B$1-'Financial Calculations'!$C$10)*'CLV Analysis'!B70*(((1/(1+'Financial Calculations'!$B$2))^(1/12))^'CLV Analysis'!A70)</f>
        <v>3.8260712760809724E-4</v>
      </c>
      <c r="F70" s="11">
        <f>('Financial Calculations'!$B$1-'Financial Calculations'!$C$11)*'CLV Analysis'!C70*(((1/(1+'Financial Calculations'!$B$2))^(1/12))^'CLV Analysis'!A70)</f>
        <v>6.5506937951452515E-2</v>
      </c>
      <c r="G70" s="12">
        <f>('Financial Calculations'!$B$1-'Financial Calculations'!$C$12)*'CLV Analysis'!D70*(((1/(1+'Financial Calculations'!$B$2))^(1/12))^'CLV Analysis'!A70)</f>
        <v>0.57980207709251175</v>
      </c>
    </row>
    <row r="71" spans="1:7" x14ac:dyDescent="0.2">
      <c r="A71">
        <v>64</v>
      </c>
      <c r="B71" s="10">
        <f t="shared" si="0"/>
        <v>3.5759572645490814E-5</v>
      </c>
      <c r="C71" s="11">
        <f t="shared" si="1"/>
        <v>5.2315830349378093E-3</v>
      </c>
      <c r="D71" s="12">
        <f t="shared" si="2"/>
        <v>3.949909390643791E-2</v>
      </c>
      <c r="E71" s="10">
        <f>('Financial Calculations'!$B$1-'Financial Calculations'!$C$10)*'CLV Analysis'!B71*(((1/(1+'Financial Calculations'!$B$2))^(1/12))^'CLV Analysis'!A71)</f>
        <v>3.2264325583640448E-4</v>
      </c>
      <c r="F71" s="11">
        <f>('Financial Calculations'!$B$1-'Financial Calculations'!$C$11)*'CLV Analysis'!C71*(((1/(1+'Financial Calculations'!$B$2))^(1/12))^'CLV Analysis'!A71)</f>
        <v>5.9789612151847804E-2</v>
      </c>
      <c r="G71" s="12">
        <f>('Financial Calculations'!$B$1-'Financial Calculations'!$C$12)*'CLV Analysis'!D71*(((1/(1+'Financial Calculations'!$B$2))^(1/12))^'CLV Analysis'!A71)</f>
        <v>0.54645446856752677</v>
      </c>
    </row>
    <row r="72" spans="1:7" x14ac:dyDescent="0.2">
      <c r="A72">
        <v>65</v>
      </c>
      <c r="B72" s="10">
        <f t="shared" si="0"/>
        <v>3.039563674866719E-5</v>
      </c>
      <c r="C72" s="11">
        <f t="shared" si="1"/>
        <v>4.8130563921427848E-3</v>
      </c>
      <c r="D72" s="12">
        <f t="shared" si="2"/>
        <v>3.7524139211116012E-2</v>
      </c>
      <c r="E72" s="10">
        <f>('Financial Calculations'!$B$1-'Financial Calculations'!$C$10)*'CLV Analysis'!B72*(((1/(1+'Financial Calculations'!$B$2))^(1/12))^'CLV Analysis'!A72)</f>
        <v>2.7207718577408038E-4</v>
      </c>
      <c r="F72" s="11">
        <f>('Financial Calculations'!$B$1-'Financial Calculations'!$C$11)*'CLV Analysis'!C72*(((1/(1+'Financial Calculations'!$B$2))^(1/12))^'CLV Analysis'!A72)</f>
        <v>5.4571284096925507E-2</v>
      </c>
      <c r="G72" s="12">
        <f>('Financial Calculations'!$B$1-'Financial Calculations'!$C$12)*'CLV Analysis'!D72*(((1/(1+'Financial Calculations'!$B$2))^(1/12))^'CLV Analysis'!A72)</f>
        <v>0.51502486454489238</v>
      </c>
    </row>
    <row r="73" spans="1:7" x14ac:dyDescent="0.2">
      <c r="A73">
        <v>66</v>
      </c>
      <c r="B73" s="10">
        <f t="shared" si="0"/>
        <v>2.5836291236367109E-5</v>
      </c>
      <c r="C73" s="11">
        <f t="shared" si="1"/>
        <v>4.428011880771362E-3</v>
      </c>
      <c r="D73" s="12">
        <f t="shared" si="2"/>
        <v>3.5647932250560212E-2</v>
      </c>
      <c r="E73" s="10">
        <f>('Financial Calculations'!$B$1-'Financial Calculations'!$C$10)*'CLV Analysis'!B73*(((1/(1+'Financial Calculations'!$B$2))^(1/12))^'CLV Analysis'!A73)</f>
        <v>2.2943605260504236E-4</v>
      </c>
      <c r="F73" s="11">
        <f>('Financial Calculations'!$B$1-'Financial Calculations'!$C$11)*'CLV Analysis'!C73*(((1/(1+'Financial Calculations'!$B$2))^(1/12))^'CLV Analysis'!A73)</f>
        <v>4.9808402175683247E-2</v>
      </c>
      <c r="G73" s="12">
        <f>('Financial Calculations'!$B$1-'Financial Calculations'!$C$12)*'CLV Analysis'!D73*(((1/(1+'Financial Calculations'!$B$2))^(1/12))^'CLV Analysis'!A73)</f>
        <v>0.48540295002950834</v>
      </c>
    </row>
    <row r="74" spans="1:7" x14ac:dyDescent="0.2">
      <c r="A74">
        <v>67</v>
      </c>
      <c r="B74" s="10">
        <f t="shared" ref="B74:B137" si="3">B73*C$2</f>
        <v>2.1960847550912042E-5</v>
      </c>
      <c r="C74" s="11">
        <f t="shared" ref="C74:C137" si="4">C73*C$3</f>
        <v>4.0737709303096531E-3</v>
      </c>
      <c r="D74" s="12">
        <f t="shared" ref="D74:D137" si="5">D73*C$4</f>
        <v>3.3865535638032199E-2</v>
      </c>
      <c r="E74" s="10">
        <f>('Financial Calculations'!$B$1-'Financial Calculations'!$C$10)*'CLV Analysis'!B74*(((1/(1+'Financial Calculations'!$B$2))^(1/12))^'CLV Analysis'!A74)</f>
        <v>1.9347782536494697E-4</v>
      </c>
      <c r="F74" s="11">
        <f>('Financial Calculations'!$B$1-'Financial Calculations'!$C$11)*'CLV Analysis'!C74*(((1/(1+'Financial Calculations'!$B$2))^(1/12))^'CLV Analysis'!A74)</f>
        <v>4.5461215882115887E-2</v>
      </c>
      <c r="G74" s="12">
        <f>('Financial Calculations'!$B$1-'Financial Calculations'!$C$12)*'CLV Analysis'!D74*(((1/(1+'Financial Calculations'!$B$2))^(1/12))^'CLV Analysis'!A74)</f>
        <v>0.45748475484878603</v>
      </c>
    </row>
    <row r="75" spans="1:7" x14ac:dyDescent="0.2">
      <c r="A75">
        <v>68</v>
      </c>
      <c r="B75" s="10">
        <f t="shared" si="3"/>
        <v>1.8666720418275234E-5</v>
      </c>
      <c r="C75" s="11">
        <f t="shared" si="4"/>
        <v>3.747869255884881E-3</v>
      </c>
      <c r="D75" s="12">
        <f t="shared" si="5"/>
        <v>3.2172258856130585E-2</v>
      </c>
      <c r="E75" s="10">
        <f>('Financial Calculations'!$B$1-'Financial Calculations'!$C$10)*'CLV Analysis'!B75*(((1/(1+'Financial Calculations'!$B$2))^(1/12))^'CLV Analysis'!A75)</f>
        <v>1.6315512964472188E-4</v>
      </c>
      <c r="F75" s="11">
        <f>('Financial Calculations'!$B$1-'Financial Calculations'!$C$11)*'CLV Analysis'!C75*(((1/(1+'Financial Calculations'!$B$2))^(1/12))^'CLV Analysis'!A75)</f>
        <v>4.1493444061719599E-2</v>
      </c>
      <c r="G75" s="12">
        <f>('Financial Calculations'!$B$1-'Financial Calculations'!$C$12)*'CLV Analysis'!D75*(((1/(1+'Financial Calculations'!$B$2))^(1/12))^'CLV Analysis'!A75)</f>
        <v>0.43117228872698588</v>
      </c>
    </row>
    <row r="76" spans="1:7" x14ac:dyDescent="0.2">
      <c r="A76">
        <v>69</v>
      </c>
      <c r="B76" s="10">
        <f t="shared" si="3"/>
        <v>1.5866712355533949E-5</v>
      </c>
      <c r="C76" s="11">
        <f t="shared" si="4"/>
        <v>3.4480397154140908E-3</v>
      </c>
      <c r="D76" s="12">
        <f t="shared" si="5"/>
        <v>3.0563645913324056E-2</v>
      </c>
      <c r="E76" s="10">
        <f>('Financial Calculations'!$B$1-'Financial Calculations'!$C$10)*'CLV Analysis'!B76*(((1/(1+'Financial Calculations'!$B$2))^(1/12))^'CLV Analysis'!A76)</f>
        <v>1.3758474015911063E-4</v>
      </c>
      <c r="F76" s="11">
        <f>('Financial Calculations'!$B$1-'Financial Calculations'!$C$11)*'CLV Analysis'!C76*(((1/(1+'Financial Calculations'!$B$2))^(1/12))^'CLV Analysis'!A76)</f>
        <v>3.7871972112834759E-2</v>
      </c>
      <c r="G76" s="12">
        <f>('Financial Calculations'!$B$1-'Financial Calculations'!$C$12)*'CLV Analysis'!D76*(((1/(1+'Financial Calculations'!$B$2))^(1/12))^'CLV Analysis'!A76)</f>
        <v>0.40637319734843746</v>
      </c>
    </row>
    <row r="77" spans="1:7" x14ac:dyDescent="0.2">
      <c r="A77">
        <v>70</v>
      </c>
      <c r="B77" s="10">
        <f t="shared" si="3"/>
        <v>1.3486705502203857E-5</v>
      </c>
      <c r="C77" s="11">
        <f t="shared" si="4"/>
        <v>3.1721965381809637E-3</v>
      </c>
      <c r="D77" s="12">
        <f t="shared" si="5"/>
        <v>2.9035463617657853E-2</v>
      </c>
      <c r="E77" s="10">
        <f>('Financial Calculations'!$B$1-'Financial Calculations'!$C$10)*'CLV Analysis'!B77*(((1/(1+'Financial Calculations'!$B$2))^(1/12))^'CLV Analysis'!A77)</f>
        <v>1.1602185457404872E-4</v>
      </c>
      <c r="F77" s="11">
        <f>('Financial Calculations'!$B$1-'Financial Calculations'!$C$11)*'CLV Analysis'!C77*(((1/(1+'Financial Calculations'!$B$2))^(1/12))^'CLV Analysis'!A77)</f>
        <v>3.4566575615702061E-2</v>
      </c>
      <c r="G77" s="12">
        <f>('Financial Calculations'!$B$1-'Financial Calculations'!$C$12)*'CLV Analysis'!D77*(((1/(1+'Financial Calculations'!$B$2))^(1/12))^'CLV Analysis'!A77)</f>
        <v>0.38300043820245755</v>
      </c>
    </row>
    <row r="78" spans="1:7" x14ac:dyDescent="0.2">
      <c r="A78">
        <v>71</v>
      </c>
      <c r="B78" s="10">
        <f t="shared" si="3"/>
        <v>1.1463699676873278E-5</v>
      </c>
      <c r="C78" s="11">
        <f t="shared" si="4"/>
        <v>2.9184208151264868E-3</v>
      </c>
      <c r="D78" s="12">
        <f t="shared" si="5"/>
        <v>2.7583690436774957E-2</v>
      </c>
      <c r="E78" s="10">
        <f>('Financial Calculations'!$B$1-'Financial Calculations'!$C$10)*'CLV Analysis'!B78*(((1/(1+'Financial Calculations'!$B$2))^(1/12))^'CLV Analysis'!A78)</f>
        <v>9.7838399252959165E-5</v>
      </c>
      <c r="F78" s="11">
        <f>('Financial Calculations'!$B$1-'Financial Calculations'!$C$11)*'CLV Analysis'!C78*(((1/(1+'Financial Calculations'!$B$2))^(1/12))^'CLV Analysis'!A78)</f>
        <v>3.1549668082669381E-2</v>
      </c>
      <c r="G78" s="12">
        <f>('Financial Calculations'!$B$1-'Financial Calculations'!$C$12)*'CLV Analysis'!D78*(((1/(1+'Financial Calculations'!$B$2))^(1/12))^'CLV Analysis'!A78)</f>
        <v>0.36097197507221002</v>
      </c>
    </row>
    <row r="79" spans="1:7" x14ac:dyDescent="0.2">
      <c r="A79">
        <v>72</v>
      </c>
      <c r="B79" s="10">
        <f t="shared" si="3"/>
        <v>9.744144725342286E-6</v>
      </c>
      <c r="C79" s="11">
        <f t="shared" si="4"/>
        <v>2.684947149916368E-3</v>
      </c>
      <c r="D79" s="12">
        <f t="shared" si="5"/>
        <v>2.620450591493621E-2</v>
      </c>
      <c r="E79" s="10">
        <f>('Financial Calculations'!$B$1-'Financial Calculations'!$C$10)*'CLV Analysis'!B79*(((1/(1+'Financial Calculations'!$B$2))^(1/12))^'CLV Analysis'!A79)</f>
        <v>8.2504735021901154E-5</v>
      </c>
      <c r="F79" s="11">
        <f>('Financial Calculations'!$B$1-'Financial Calculations'!$C$11)*'CLV Analysis'!C79*(((1/(1+'Financial Calculations'!$B$2))^(1/12))^'CLV Analysis'!A79)</f>
        <v>2.8796070724299627E-2</v>
      </c>
      <c r="G79" s="12">
        <f>('Financial Calculations'!$B$1-'Financial Calculations'!$C$12)*'CLV Analysis'!D79*(((1/(1+'Financial Calculations'!$B$2))^(1/12))^'CLV Analysis'!A79)</f>
        <v>0.34021049009519433</v>
      </c>
    </row>
    <row r="80" spans="1:7" x14ac:dyDescent="0.2">
      <c r="A80">
        <v>73</v>
      </c>
      <c r="B80" s="10">
        <f t="shared" si="3"/>
        <v>8.2825230165409427E-6</v>
      </c>
      <c r="C80" s="11">
        <f t="shared" si="4"/>
        <v>2.4701513779230586E-3</v>
      </c>
      <c r="D80" s="12">
        <f t="shared" si="5"/>
        <v>2.4894280619189399E-2</v>
      </c>
      <c r="E80" s="10">
        <f>('Financial Calculations'!$B$1-'Financial Calculations'!$C$10)*'CLV Analysis'!B80*(((1/(1+'Financial Calculations'!$B$2))^(1/12))^'CLV Analysis'!A80)</f>
        <v>6.9574230087664086E-5</v>
      </c>
      <c r="F80" s="11">
        <f>('Financial Calculations'!$B$1-'Financial Calculations'!$C$11)*'CLV Analysis'!C80*(((1/(1+'Financial Calculations'!$B$2))^(1/12))^'CLV Analysis'!A80)</f>
        <v>2.6282802309871622E-2</v>
      </c>
      <c r="G80" s="12">
        <f>('Financial Calculations'!$B$1-'Financial Calculations'!$C$12)*'CLV Analysis'!D80*(((1/(1+'Financial Calculations'!$B$2))^(1/12))^'CLV Analysis'!A80)</f>
        <v>0.3206431123847181</v>
      </c>
    </row>
    <row r="81" spans="1:7" x14ac:dyDescent="0.2">
      <c r="A81">
        <v>74</v>
      </c>
      <c r="B81" s="10">
        <f t="shared" si="3"/>
        <v>7.0401445640598014E-6</v>
      </c>
      <c r="C81" s="11">
        <f t="shared" si="4"/>
        <v>2.2725392676892142E-3</v>
      </c>
      <c r="D81" s="12">
        <f t="shared" si="5"/>
        <v>2.3649566588229927E-2</v>
      </c>
      <c r="E81" s="10">
        <f>('Financial Calculations'!$B$1-'Financial Calculations'!$C$10)*'CLV Analysis'!B81*(((1/(1+'Financial Calculations'!$B$2))^(1/12))^'CLV Analysis'!A81)</f>
        <v>5.8670250755987235E-5</v>
      </c>
      <c r="F81" s="11">
        <f>('Financial Calculations'!$B$1-'Financial Calculations'!$C$11)*'CLV Analysis'!C81*(((1/(1+'Financial Calculations'!$B$2))^(1/12))^'CLV Analysis'!A81)</f>
        <v>2.3988887368472545E-2</v>
      </c>
      <c r="G81" s="12">
        <f>('Financial Calculations'!$B$1-'Financial Calculations'!$C$12)*'CLV Analysis'!D81*(((1/(1+'Financial Calculations'!$B$2))^(1/12))^'CLV Analysis'!A81)</f>
        <v>0.30220116225984422</v>
      </c>
    </row>
    <row r="82" spans="1:7" x14ac:dyDescent="0.2">
      <c r="A82">
        <v>75</v>
      </c>
      <c r="B82" s="10">
        <f t="shared" si="3"/>
        <v>5.9841228794508313E-6</v>
      </c>
      <c r="C82" s="11">
        <f t="shared" si="4"/>
        <v>2.0907361262740773E-3</v>
      </c>
      <c r="D82" s="12">
        <f t="shared" si="5"/>
        <v>2.2467088258818428E-2</v>
      </c>
      <c r="E82" s="10">
        <f>('Financial Calculations'!$B$1-'Financial Calculations'!$C$10)*'CLV Analysis'!B82*(((1/(1+'Financial Calculations'!$B$2))^(1/12))^'CLV Analysis'!A82)</f>
        <v>4.9475191021635789E-5</v>
      </c>
      <c r="F82" s="11">
        <f>('Financial Calculations'!$B$1-'Financial Calculations'!$C$11)*'CLV Analysis'!C82*(((1/(1+'Financial Calculations'!$B$2))^(1/12))^'CLV Analysis'!A82)</f>
        <v>2.189518112994825E-2</v>
      </c>
      <c r="G82" s="12">
        <f>('Financial Calculations'!$B$1-'Financial Calculations'!$C$12)*'CLV Analysis'!D82*(((1/(1+'Financial Calculations'!$B$2))^(1/12))^'CLV Analysis'!A82)</f>
        <v>0.28481991018608044</v>
      </c>
    </row>
    <row r="83" spans="1:7" x14ac:dyDescent="0.2">
      <c r="A83">
        <v>76</v>
      </c>
      <c r="B83" s="10">
        <f t="shared" si="3"/>
        <v>5.0865044475332065E-6</v>
      </c>
      <c r="C83" s="11">
        <f t="shared" si="4"/>
        <v>1.9234772361721511E-3</v>
      </c>
      <c r="D83" s="12">
        <f t="shared" si="5"/>
        <v>2.1343733845877507E-2</v>
      </c>
      <c r="E83" s="10">
        <f>('Financial Calculations'!$B$1-'Financial Calculations'!$C$10)*'CLV Analysis'!B83*(((1/(1+'Financial Calculations'!$B$2))^(1/12))^'CLV Analysis'!A83)</f>
        <v>4.1721221489368793E-5</v>
      </c>
      <c r="F83" s="11">
        <f>('Financial Calculations'!$B$1-'Financial Calculations'!$C$11)*'CLV Analysis'!C83*(((1/(1+'Financial Calculations'!$B$2))^(1/12))^'CLV Analysis'!A83)</f>
        <v>1.9984209744687585E-2</v>
      </c>
      <c r="G83" s="12">
        <f>('Financial Calculations'!$B$1-'Financial Calculations'!$C$12)*'CLV Analysis'!D83*(((1/(1+'Financial Calculations'!$B$2))^(1/12))^'CLV Analysis'!A83)</f>
        <v>0.26843834958071666</v>
      </c>
    </row>
    <row r="84" spans="1:7" x14ac:dyDescent="0.2">
      <c r="A84">
        <v>77</v>
      </c>
      <c r="B84" s="10">
        <f t="shared" si="3"/>
        <v>4.3235287804032258E-6</v>
      </c>
      <c r="C84" s="11">
        <f t="shared" si="4"/>
        <v>1.769599057278379E-3</v>
      </c>
      <c r="D84" s="12">
        <f t="shared" si="5"/>
        <v>2.0276547153583631E-2</v>
      </c>
      <c r="E84" s="10">
        <f>('Financial Calculations'!$B$1-'Financial Calculations'!$C$10)*'CLV Analysis'!B84*(((1/(1+'Financial Calculations'!$B$2))^(1/12))^'CLV Analysis'!A84)</f>
        <v>3.518248816469991E-5</v>
      </c>
      <c r="F84" s="11">
        <f>('Financial Calculations'!$B$1-'Financial Calculations'!$C$11)*'CLV Analysis'!C84*(((1/(1+'Financial Calculations'!$B$2))^(1/12))^'CLV Analysis'!A84)</f>
        <v>1.8240024448731754E-2</v>
      </c>
      <c r="G84" s="12">
        <f>('Financial Calculations'!$B$1-'Financial Calculations'!$C$12)*'CLV Analysis'!D84*(((1/(1+'Financial Calculations'!$B$2))^(1/12))^'CLV Analysis'!A84)</f>
        <v>0.25299898268537779</v>
      </c>
    </row>
    <row r="85" spans="1:7" x14ac:dyDescent="0.2">
      <c r="A85">
        <v>78</v>
      </c>
      <c r="B85" s="10">
        <f t="shared" si="3"/>
        <v>3.674999463342742E-6</v>
      </c>
      <c r="C85" s="11">
        <f t="shared" si="4"/>
        <v>1.6280311326961087E-3</v>
      </c>
      <c r="D85" s="12">
        <f t="shared" si="5"/>
        <v>1.9262719795904448E-2</v>
      </c>
      <c r="E85" s="10">
        <f>('Financial Calculations'!$B$1-'Financial Calculations'!$C$10)*'CLV Analysis'!B85*(((1/(1+'Financial Calculations'!$B$2))^(1/12))^'CLV Analysis'!A85)</f>
        <v>2.9668533884480392E-5</v>
      </c>
      <c r="F85" s="11">
        <f>('Financial Calculations'!$B$1-'Financial Calculations'!$C$11)*'CLV Analysis'!C85*(((1/(1+'Financial Calculations'!$B$2))^(1/12))^'CLV Analysis'!A85)</f>
        <v>1.6648068457086402E-2</v>
      </c>
      <c r="G85" s="12">
        <f>('Financial Calculations'!$B$1-'Financial Calculations'!$C$12)*'CLV Analysis'!D85*(((1/(1+'Financial Calculations'!$B$2))^(1/12))^'CLV Analysis'!A85)</f>
        <v>0.23844761875422499</v>
      </c>
    </row>
    <row r="86" spans="1:7" x14ac:dyDescent="0.2">
      <c r="A86">
        <v>79</v>
      </c>
      <c r="B86" s="10">
        <f t="shared" si="3"/>
        <v>3.1237495438413304E-6</v>
      </c>
      <c r="C86" s="11">
        <f t="shared" si="4"/>
        <v>1.49778864208042E-3</v>
      </c>
      <c r="D86" s="12">
        <f t="shared" si="5"/>
        <v>1.8299583806109226E-2</v>
      </c>
      <c r="E86" s="10">
        <f>('Financial Calculations'!$B$1-'Financial Calculations'!$C$10)*'CLV Analysis'!B86*(((1/(1+'Financial Calculations'!$B$2))^(1/12))^'CLV Analysis'!A86)</f>
        <v>2.5018750769814092E-5</v>
      </c>
      <c r="F86" s="11">
        <f>('Financial Calculations'!$B$1-'Financial Calculations'!$C$11)*'CLV Analysis'!C86*(((1/(1+'Financial Calculations'!$B$2))^(1/12))^'CLV Analysis'!A86)</f>
        <v>1.5195055474342105E-2</v>
      </c>
      <c r="G86" s="12">
        <f>('Financial Calculations'!$B$1-'Financial Calculations'!$C$12)*'CLV Analysis'!D86*(((1/(1+'Financial Calculations'!$B$2))^(1/12))^'CLV Analysis'!A86)</f>
        <v>0.2247331838494635</v>
      </c>
    </row>
    <row r="87" spans="1:7" x14ac:dyDescent="0.2">
      <c r="A87">
        <v>80</v>
      </c>
      <c r="B87" s="10">
        <f t="shared" si="3"/>
        <v>2.6551871122651309E-6</v>
      </c>
      <c r="C87" s="11">
        <f t="shared" si="4"/>
        <v>1.3779655507139864E-3</v>
      </c>
      <c r="D87" s="12">
        <f t="shared" si="5"/>
        <v>1.7384604615803764E-2</v>
      </c>
      <c r="E87" s="10">
        <f>('Financial Calculations'!$B$1-'Financial Calculations'!$C$10)*'CLV Analysis'!B87*(((1/(1+'Financial Calculations'!$B$2))^(1/12))^'CLV Analysis'!A87)</f>
        <v>2.1097702114950189E-5</v>
      </c>
      <c r="F87" s="11">
        <f>('Financial Calculations'!$B$1-'Financial Calculations'!$C$11)*'CLV Analysis'!C87*(((1/(1+'Financial Calculations'!$B$2))^(1/12))^'CLV Analysis'!A87)</f>
        <v>1.3868858808665799E-2</v>
      </c>
      <c r="G87" s="12">
        <f>('Financial Calculations'!$B$1-'Financial Calculations'!$C$12)*'CLV Analysis'!D87*(((1/(1+'Financial Calculations'!$B$2))^(1/12))^'CLV Analysis'!A87)</f>
        <v>0.21180754157655801</v>
      </c>
    </row>
    <row r="88" spans="1:7" x14ac:dyDescent="0.2">
      <c r="A88">
        <v>81</v>
      </c>
      <c r="B88" s="10">
        <f t="shared" si="3"/>
        <v>2.2569090454253613E-6</v>
      </c>
      <c r="C88" s="11">
        <f t="shared" si="4"/>
        <v>1.2677283066568675E-3</v>
      </c>
      <c r="D88" s="12">
        <f t="shared" si="5"/>
        <v>1.6515374385013576E-2</v>
      </c>
      <c r="E88" s="10">
        <f>('Financial Calculations'!$B$1-'Financial Calculations'!$C$10)*'CLV Analysis'!B88*(((1/(1+'Financial Calculations'!$B$2))^(1/12))^'CLV Analysis'!A88)</f>
        <v>1.7791177450323237E-5</v>
      </c>
      <c r="F88" s="11">
        <f>('Financial Calculations'!$B$1-'Financial Calculations'!$C$11)*'CLV Analysis'!C88*(((1/(1+'Financial Calculations'!$B$2))^(1/12))^'CLV Analysis'!A88)</f>
        <v>1.2658410163720366E-2</v>
      </c>
      <c r="G88" s="12">
        <f>('Financial Calculations'!$B$1-'Financial Calculations'!$C$12)*'CLV Analysis'!D88*(((1/(1+'Financial Calculations'!$B$2))^(1/12))^'CLV Analysis'!A88)</f>
        <v>0.1996253241299524</v>
      </c>
    </row>
    <row r="89" spans="1:7" x14ac:dyDescent="0.2">
      <c r="A89">
        <v>82</v>
      </c>
      <c r="B89" s="10">
        <f t="shared" si="3"/>
        <v>1.9183726886115571E-6</v>
      </c>
      <c r="C89" s="11">
        <f t="shared" si="4"/>
        <v>1.1663100421243182E-3</v>
      </c>
      <c r="D89" s="12">
        <f t="shared" si="5"/>
        <v>1.5689605665762895E-2</v>
      </c>
      <c r="E89" s="10">
        <f>('Financial Calculations'!$B$1-'Financial Calculations'!$C$10)*'CLV Analysis'!B89*(((1/(1+'Financial Calculations'!$B$2))^(1/12))^'CLV Analysis'!A89)</f>
        <v>1.5002865873463744E-5</v>
      </c>
      <c r="F89" s="11">
        <f>('Financial Calculations'!$B$1-'Financial Calculations'!$C$11)*'CLV Analysis'!C89*(((1/(1+'Financial Calculations'!$B$2))^(1/12))^'CLV Analysis'!A89)</f>
        <v>1.1553607263840471E-2</v>
      </c>
      <c r="G89" s="12">
        <f>('Financial Calculations'!$B$1-'Financial Calculations'!$C$12)*'CLV Analysis'!D89*(((1/(1+'Financial Calculations'!$B$2))^(1/12))^'CLV Analysis'!A89)</f>
        <v>0.18814377305628019</v>
      </c>
    </row>
    <row r="90" spans="1:7" x14ac:dyDescent="0.2">
      <c r="A90">
        <v>83</v>
      </c>
      <c r="B90" s="10">
        <f t="shared" si="3"/>
        <v>1.6306167853198235E-6</v>
      </c>
      <c r="C90" s="11">
        <f t="shared" si="4"/>
        <v>1.0730052387543727E-3</v>
      </c>
      <c r="D90" s="12">
        <f t="shared" si="5"/>
        <v>1.490512538247475E-2</v>
      </c>
      <c r="E90" s="10">
        <f>('Financial Calculations'!$B$1-'Financial Calculations'!$C$10)*'CLV Analysis'!B90*(((1/(1+'Financial Calculations'!$B$2))^(1/12))^'CLV Analysis'!A90)</f>
        <v>1.2651550750119328E-5</v>
      </c>
      <c r="F90" s="11">
        <f>('Financial Calculations'!$B$1-'Financial Calculations'!$C$11)*'CLV Analysis'!C90*(((1/(1+'Financial Calculations'!$B$2))^(1/12))^'CLV Analysis'!A90)</f>
        <v>1.0545229541514173E-2</v>
      </c>
      <c r="G90" s="12">
        <f>('Financial Calculations'!$B$1-'Financial Calculations'!$C$12)*'CLV Analysis'!D90*(((1/(1+'Financial Calculations'!$B$2))^(1/12))^'CLV Analysis'!A90)</f>
        <v>0.17732258917615867</v>
      </c>
    </row>
    <row r="91" spans="1:7" x14ac:dyDescent="0.2">
      <c r="A91">
        <v>84</v>
      </c>
      <c r="B91" s="10">
        <f t="shared" si="3"/>
        <v>1.38602426752185E-6</v>
      </c>
      <c r="C91" s="11">
        <f t="shared" si="4"/>
        <v>9.8716481965402305E-4</v>
      </c>
      <c r="D91" s="12">
        <f t="shared" si="5"/>
        <v>1.4159869113351011E-2</v>
      </c>
      <c r="E91" s="10">
        <f>('Financial Calculations'!$B$1-'Financial Calculations'!$C$10)*'CLV Analysis'!B91*(((1/(1+'Financial Calculations'!$B$2))^(1/12))^'CLV Analysis'!A91)</f>
        <v>1.0668744074154088E-5</v>
      </c>
      <c r="F91" s="11">
        <f>('Financial Calculations'!$B$1-'Financial Calculations'!$C$11)*'CLV Analysis'!C91*(((1/(1+'Financial Calculations'!$B$2))^(1/12))^'CLV Analysis'!A91)</f>
        <v>9.62486118350705E-3</v>
      </c>
      <c r="G91" s="12">
        <f>('Financial Calculations'!$B$1-'Financial Calculations'!$C$12)*'CLV Analysis'!D91*(((1/(1+'Financial Calculations'!$B$2))^(1/12))^'CLV Analysis'!A91)</f>
        <v>0.16712379113780707</v>
      </c>
    </row>
    <row r="92" spans="1:7" x14ac:dyDescent="0.2">
      <c r="A92">
        <v>85</v>
      </c>
      <c r="B92" s="10">
        <f t="shared" si="3"/>
        <v>1.1781206273935726E-6</v>
      </c>
      <c r="C92" s="11">
        <f t="shared" si="4"/>
        <v>9.0819163408170124E-4</v>
      </c>
      <c r="D92" s="12">
        <f t="shared" si="5"/>
        <v>1.345187565768346E-2</v>
      </c>
      <c r="E92" s="10">
        <f>('Financial Calculations'!$B$1-'Financial Calculations'!$C$10)*'CLV Analysis'!B92*(((1/(1+'Financial Calculations'!$B$2))^(1/12))^'CLV Analysis'!A92)</f>
        <v>8.9966915809687941E-6</v>
      </c>
      <c r="F92" s="11">
        <f>('Financial Calculations'!$B$1-'Financial Calculations'!$C$11)*'CLV Analysis'!C92*(((1/(1+'Financial Calculations'!$B$2))^(1/12))^'CLV Analysis'!A92)</f>
        <v>8.7848208933799087E-3</v>
      </c>
      <c r="G92" s="12">
        <f>('Financial Calculations'!$B$1-'Financial Calculations'!$C$12)*'CLV Analysis'!D92*(((1/(1+'Financial Calculations'!$B$2))^(1/12))^'CLV Analysis'!A92)</f>
        <v>0.15751158210602448</v>
      </c>
    </row>
    <row r="93" spans="1:7" x14ac:dyDescent="0.2">
      <c r="A93">
        <v>86</v>
      </c>
      <c r="B93" s="10">
        <f t="shared" si="3"/>
        <v>1.0014025332845366E-6</v>
      </c>
      <c r="C93" s="11">
        <f t="shared" si="4"/>
        <v>8.3553630335516521E-4</v>
      </c>
      <c r="D93" s="12">
        <f t="shared" si="5"/>
        <v>1.2779281874799287E-2</v>
      </c>
      <c r="E93" s="10">
        <f>('Financial Calculations'!$B$1-'Financial Calculations'!$C$10)*'CLV Analysis'!B93*(((1/(1+'Financial Calculations'!$B$2))^(1/12))^'CLV Analysis'!A93)</f>
        <v>7.5866905083195038E-6</v>
      </c>
      <c r="F93" s="11">
        <f>('Financial Calculations'!$B$1-'Financial Calculations'!$C$11)*'CLV Analysis'!C93*(((1/(1+'Financial Calculations'!$B$2))^(1/12))^'CLV Analysis'!A93)</f>
        <v>8.018097784205579E-3</v>
      </c>
      <c r="G93" s="12">
        <f>('Financial Calculations'!$B$1-'Financial Calculations'!$C$12)*'CLV Analysis'!D93*(((1/(1+'Financial Calculations'!$B$2))^(1/12))^'CLV Analysis'!A93)</f>
        <v>0.14845222411861828</v>
      </c>
    </row>
    <row r="94" spans="1:7" x14ac:dyDescent="0.2">
      <c r="A94">
        <v>87</v>
      </c>
      <c r="B94" s="10">
        <f t="shared" si="3"/>
        <v>8.5119215329185612E-7</v>
      </c>
      <c r="C94" s="11">
        <f t="shared" si="4"/>
        <v>7.6869339908675202E-4</v>
      </c>
      <c r="D94" s="12">
        <f t="shared" si="5"/>
        <v>1.2140317781059323E-2</v>
      </c>
      <c r="E94" s="10">
        <f>('Financial Calculations'!$B$1-'Financial Calculations'!$C$10)*'CLV Analysis'!B94*(((1/(1+'Financial Calculations'!$B$2))^(1/12))^'CLV Analysis'!A94)</f>
        <v>6.3976710050593087E-6</v>
      </c>
      <c r="F94" s="11">
        <f>('Financial Calculations'!$B$1-'Financial Calculations'!$C$11)*'CLV Analysis'!C94*(((1/(1+'Financial Calculations'!$B$2))^(1/12))^'CLV Analysis'!A94)</f>
        <v>7.3182928664521979E-3</v>
      </c>
      <c r="G94" s="12">
        <f>('Financial Calculations'!$B$1-'Financial Calculations'!$C$12)*'CLV Analysis'!D94*(((1/(1+'Financial Calculations'!$B$2))^(1/12))^'CLV Analysis'!A94)</f>
        <v>0.13991391966928612</v>
      </c>
    </row>
    <row r="95" spans="1:7" x14ac:dyDescent="0.2">
      <c r="A95">
        <v>88</v>
      </c>
      <c r="B95" s="10">
        <f t="shared" si="3"/>
        <v>7.2351333029807768E-7</v>
      </c>
      <c r="C95" s="11">
        <f t="shared" si="4"/>
        <v>7.0719792715981194E-4</v>
      </c>
      <c r="D95" s="12">
        <f t="shared" si="5"/>
        <v>1.1533301892006355E-2</v>
      </c>
      <c r="E95" s="10">
        <f>('Financial Calculations'!$B$1-'Financial Calculations'!$C$10)*'CLV Analysis'!B95*(((1/(1+'Financial Calculations'!$B$2))^(1/12))^'CLV Analysis'!A95)</f>
        <v>5.3949998677411281E-6</v>
      </c>
      <c r="F95" s="11">
        <f>('Financial Calculations'!$B$1-'Financial Calculations'!$C$11)*'CLV Analysis'!C95*(((1/(1+'Financial Calculations'!$B$2))^(1/12))^'CLV Analysis'!A95)</f>
        <v>6.6795656426970771E-3</v>
      </c>
      <c r="G95" s="12">
        <f>('Financial Calculations'!$B$1-'Financial Calculations'!$C$12)*'CLV Analysis'!D95*(((1/(1+'Financial Calculations'!$B$2))^(1/12))^'CLV Analysis'!A95)</f>
        <v>0.13186670010131779</v>
      </c>
    </row>
    <row r="96" spans="1:7" x14ac:dyDescent="0.2">
      <c r="A96">
        <v>89</v>
      </c>
      <c r="B96" s="10">
        <f t="shared" si="3"/>
        <v>6.1498633075336604E-7</v>
      </c>
      <c r="C96" s="11">
        <f t="shared" si="4"/>
        <v>6.5062209298702705E-4</v>
      </c>
      <c r="D96" s="12">
        <f t="shared" si="5"/>
        <v>1.0956636797406038E-2</v>
      </c>
      <c r="E96" s="10">
        <f>('Financial Calculations'!$B$1-'Financial Calculations'!$C$10)*'CLV Analysis'!B96*(((1/(1+'Financial Calculations'!$B$2))^(1/12))^'CLV Analysis'!A96)</f>
        <v>4.5494717608813592E-6</v>
      </c>
      <c r="F96" s="11">
        <f>('Financial Calculations'!$B$1-'Financial Calculations'!$C$11)*'CLV Analysis'!C96*(((1/(1+'Financial Calculations'!$B$2))^(1/12))^'CLV Analysis'!A96)</f>
        <v>6.0965853634563118E-3</v>
      </c>
      <c r="G96" s="12">
        <f>('Financial Calculations'!$B$1-'Financial Calculations'!$C$12)*'CLV Analysis'!D96*(((1/(1+'Financial Calculations'!$B$2))^(1/12))^'CLV Analysis'!A96)</f>
        <v>0.1242823204203897</v>
      </c>
    </row>
    <row r="97" spans="1:7" x14ac:dyDescent="0.2">
      <c r="A97">
        <v>90</v>
      </c>
      <c r="B97" s="10">
        <f t="shared" si="3"/>
        <v>5.2273838114036107E-7</v>
      </c>
      <c r="C97" s="11">
        <f t="shared" si="4"/>
        <v>5.9857232554806487E-4</v>
      </c>
      <c r="D97" s="12">
        <f t="shared" si="5"/>
        <v>1.0408804957535735E-2</v>
      </c>
      <c r="E97" s="10">
        <f>('Financial Calculations'!$B$1-'Financial Calculations'!$C$10)*'CLV Analysis'!B97*(((1/(1+'Financial Calculations'!$B$2))^(1/12))^'CLV Analysis'!A97)</f>
        <v>3.8364585376205027E-6</v>
      </c>
      <c r="F97" s="11">
        <f>('Financial Calculations'!$B$1-'Financial Calculations'!$C$11)*'CLV Analysis'!C97*(((1/(1+'Financial Calculations'!$B$2))^(1/12))^'CLV Analysis'!A97)</f>
        <v>5.5644865373164999E-3</v>
      </c>
      <c r="G97" s="12">
        <f>('Financial Calculations'!$B$1-'Financial Calculations'!$C$12)*'CLV Analysis'!D97*(((1/(1+'Financial Calculations'!$B$2))^(1/12))^'CLV Analysis'!A97)</f>
        <v>0.11713416015725454</v>
      </c>
    </row>
    <row r="98" spans="1:7" x14ac:dyDescent="0.2">
      <c r="A98">
        <v>91</v>
      </c>
      <c r="B98" s="10">
        <f t="shared" si="3"/>
        <v>4.4432762396930688E-7</v>
      </c>
      <c r="C98" s="11">
        <f t="shared" si="4"/>
        <v>5.5068653950421972E-4</v>
      </c>
      <c r="D98" s="12">
        <f t="shared" si="5"/>
        <v>9.8883647096589481E-3</v>
      </c>
      <c r="E98" s="10">
        <f>('Financial Calculations'!$B$1-'Financial Calculations'!$C$10)*'CLV Analysis'!B98*(((1/(1+'Financial Calculations'!$B$2))^(1/12))^'CLV Analysis'!A98)</f>
        <v>3.2351918825911951E-6</v>
      </c>
      <c r="F98" s="11">
        <f>('Financial Calculations'!$B$1-'Financial Calculations'!$C$11)*'CLV Analysis'!C98*(((1/(1+'Financial Calculations'!$B$2))^(1/12))^'CLV Analysis'!A98)</f>
        <v>5.0788283240608256E-3</v>
      </c>
      <c r="G98" s="12">
        <f>('Financial Calculations'!$B$1-'Financial Calculations'!$C$12)*'CLV Analysis'!D98*(((1/(1+'Financial Calculations'!$B$2))^(1/12))^'CLV Analysis'!A98)</f>
        <v>0.11039712993236321</v>
      </c>
    </row>
    <row r="99" spans="1:7" x14ac:dyDescent="0.2">
      <c r="A99">
        <v>92</v>
      </c>
      <c r="B99" s="10">
        <f t="shared" si="3"/>
        <v>3.7767848037391086E-7</v>
      </c>
      <c r="C99" s="11">
        <f t="shared" si="4"/>
        <v>5.0663161634388219E-4</v>
      </c>
      <c r="D99" s="12">
        <f t="shared" si="5"/>
        <v>9.3939464741760008E-3</v>
      </c>
      <c r="E99" s="10">
        <f>('Financial Calculations'!$B$1-'Financial Calculations'!$C$10)*'CLV Analysis'!B99*(((1/(1+'Financial Calculations'!$B$2))^(1/12))^'CLV Analysis'!A99)</f>
        <v>2.7281583821509536E-6</v>
      </c>
      <c r="F99" s="11">
        <f>('Financial Calculations'!$B$1-'Financial Calculations'!$C$11)*'CLV Analysis'!C99*(((1/(1+'Financial Calculations'!$B$2))^(1/12))^'CLV Analysis'!A99)</f>
        <v>4.6355574718888641E-3</v>
      </c>
      <c r="G99" s="12">
        <f>('Financial Calculations'!$B$1-'Financial Calculations'!$C$12)*'CLV Analysis'!D99*(((1/(1+'Financial Calculations'!$B$2))^(1/12))^'CLV Analysis'!A99)</f>
        <v>0.1040475833944695</v>
      </c>
    </row>
    <row r="100" spans="1:7" x14ac:dyDescent="0.2">
      <c r="A100">
        <v>93</v>
      </c>
      <c r="B100" s="10">
        <f t="shared" si="3"/>
        <v>3.2102670831782421E-7</v>
      </c>
      <c r="C100" s="11">
        <f t="shared" si="4"/>
        <v>4.6610108703637161E-4</v>
      </c>
      <c r="D100" s="12">
        <f t="shared" si="5"/>
        <v>8.9242491504671999E-3</v>
      </c>
      <c r="E100" s="10">
        <f>('Financial Calculations'!$B$1-'Financial Calculations'!$C$10)*'CLV Analysis'!B100*(((1/(1+'Financial Calculations'!$B$2))^(1/12))^'CLV Analysis'!A100)</f>
        <v>2.3005894018685629E-6</v>
      </c>
      <c r="F100" s="11">
        <f>('Financial Calculations'!$B$1-'Financial Calculations'!$C$11)*'CLV Analysis'!C100*(((1/(1+'Financial Calculations'!$B$2))^(1/12))^'CLV Analysis'!A100)</f>
        <v>4.2309744894081062E-3</v>
      </c>
      <c r="G100" s="12">
        <f>('Financial Calculations'!$B$1-'Financial Calculations'!$C$12)*'CLV Analysis'!D100*(((1/(1+'Financial Calculations'!$B$2))^(1/12))^'CLV Analysis'!A100)</f>
        <v>9.8063234224130325E-2</v>
      </c>
    </row>
    <row r="101" spans="1:7" x14ac:dyDescent="0.2">
      <c r="A101">
        <v>94</v>
      </c>
      <c r="B101" s="10">
        <f t="shared" si="3"/>
        <v>2.7287270207015057E-7</v>
      </c>
      <c r="C101" s="11">
        <f t="shared" si="4"/>
        <v>4.2881300007346191E-4</v>
      </c>
      <c r="D101" s="12">
        <f t="shared" si="5"/>
        <v>8.478036692943839E-3</v>
      </c>
      <c r="E101" s="10">
        <f>('Financial Calculations'!$B$1-'Financial Calculations'!$C$10)*'CLV Analysis'!B101*(((1/(1+'Financial Calculations'!$B$2))^(1/12))^'CLV Analysis'!A101)</f>
        <v>1.9400309126543579E-6</v>
      </c>
      <c r="F101" s="11">
        <f>('Financial Calculations'!$B$1-'Financial Calculations'!$C$11)*'CLV Analysis'!C101*(((1/(1+'Financial Calculations'!$B$2))^(1/12))^'CLV Analysis'!A101)</f>
        <v>3.8617027700722146E-3</v>
      </c>
      <c r="G101" s="12">
        <f>('Financial Calculations'!$B$1-'Financial Calculations'!$C$12)*'CLV Analysis'!D101*(((1/(1+'Financial Calculations'!$B$2))^(1/12))^'CLV Analysis'!A101)</f>
        <v>9.2423077910791615E-2</v>
      </c>
    </row>
    <row r="102" spans="1:7" x14ac:dyDescent="0.2">
      <c r="A102">
        <v>95</v>
      </c>
      <c r="B102" s="10">
        <f t="shared" si="3"/>
        <v>2.3194179675962799E-7</v>
      </c>
      <c r="C102" s="11">
        <f t="shared" si="4"/>
        <v>3.94507960067585E-4</v>
      </c>
      <c r="D102" s="12">
        <f t="shared" si="5"/>
        <v>8.0541348582966465E-3</v>
      </c>
      <c r="E102" s="10">
        <f>('Financial Calculations'!$B$1-'Financial Calculations'!$C$10)*'CLV Analysis'!B102*(((1/(1+'Financial Calculations'!$B$2))^(1/12))^'CLV Analysis'!A102)</f>
        <v>1.6359807356312989E-6</v>
      </c>
      <c r="F102" s="11">
        <f>('Financial Calculations'!$B$1-'Financial Calculations'!$C$11)*'CLV Analysis'!C102*(((1/(1+'Financial Calculations'!$B$2))^(1/12))^'CLV Analysis'!A102)</f>
        <v>3.524660411381881E-3</v>
      </c>
      <c r="G102" s="12">
        <f>('Financial Calculations'!$B$1-'Financial Calculations'!$C$12)*'CLV Analysis'!D102*(((1/(1+'Financial Calculations'!$B$2))^(1/12))^'CLV Analysis'!A102)</f>
        <v>8.7107318028904354E-2</v>
      </c>
    </row>
    <row r="103" spans="1:7" x14ac:dyDescent="0.2">
      <c r="A103">
        <v>96</v>
      </c>
      <c r="B103" s="10">
        <f t="shared" si="3"/>
        <v>1.9715052724568378E-7</v>
      </c>
      <c r="C103" s="11">
        <f t="shared" si="4"/>
        <v>3.6294732326217822E-4</v>
      </c>
      <c r="D103" s="12">
        <f t="shared" si="5"/>
        <v>7.6514281153818135E-3</v>
      </c>
      <c r="E103" s="10">
        <f>('Financial Calculations'!$B$1-'Financial Calculations'!$C$10)*'CLV Analysis'!B103*(((1/(1+'Financial Calculations'!$B$2))^(1/12))^'CLV Analysis'!A103)</f>
        <v>1.3795826395852734E-6</v>
      </c>
      <c r="F103" s="11">
        <f>('Financial Calculations'!$B$1-'Financial Calculations'!$C$11)*'CLV Analysis'!C103*(((1/(1+'Financial Calculations'!$B$2))^(1/12))^'CLV Analysis'!A103)</f>
        <v>3.2170344936543042E-3</v>
      </c>
      <c r="G103" s="12">
        <f>('Financial Calculations'!$B$1-'Financial Calculations'!$C$12)*'CLV Analysis'!D103*(((1/(1+'Financial Calculations'!$B$2))^(1/12))^'CLV Analysis'!A103)</f>
        <v>8.2097296754306909E-2</v>
      </c>
    </row>
    <row r="104" spans="1:7" x14ac:dyDescent="0.2">
      <c r="A104">
        <v>97</v>
      </c>
      <c r="B104" s="10">
        <f t="shared" si="3"/>
        <v>1.6757794815883121E-7</v>
      </c>
      <c r="C104" s="11">
        <f t="shared" si="4"/>
        <v>3.3391153740120399E-4</v>
      </c>
      <c r="D104" s="12">
        <f t="shared" si="5"/>
        <v>7.2688567096127225E-3</v>
      </c>
      <c r="E104" s="10">
        <f>('Financial Calculations'!$B$1-'Financial Calculations'!$C$10)*'CLV Analysis'!B104*(((1/(1+'Financial Calculations'!$B$2))^(1/12))^'CLV Analysis'!A104)</f>
        <v>1.1633683808083701E-6</v>
      </c>
      <c r="F104" s="11">
        <f>('Financial Calculations'!$B$1-'Financial Calculations'!$C$11)*'CLV Analysis'!C104*(((1/(1+'Financial Calculations'!$B$2))^(1/12))^'CLV Analysis'!A104)</f>
        <v>2.9362576036946627E-3</v>
      </c>
      <c r="G104" s="12">
        <f>('Financial Calculations'!$B$1-'Financial Calculations'!$C$12)*'CLV Analysis'!D104*(((1/(1+'Financial Calculations'!$B$2))^(1/12))^'CLV Analysis'!A104)</f>
        <v>7.7375429376992697E-2</v>
      </c>
    </row>
    <row r="105" spans="1:7" x14ac:dyDescent="0.2">
      <c r="A105">
        <v>98</v>
      </c>
      <c r="B105" s="10">
        <f t="shared" si="3"/>
        <v>1.4244125593500653E-7</v>
      </c>
      <c r="C105" s="11">
        <f t="shared" si="4"/>
        <v>3.0719861440910769E-4</v>
      </c>
      <c r="D105" s="12">
        <f t="shared" si="5"/>
        <v>6.9054138741320862E-3</v>
      </c>
      <c r="E105" s="10">
        <f>('Financial Calculations'!$B$1-'Financial Calculations'!$C$10)*'CLV Analysis'!B105*(((1/(1+'Financial Calculations'!$B$2))^(1/12))^'CLV Analysis'!A105)</f>
        <v>9.810401715924404E-7</v>
      </c>
      <c r="F105" s="11">
        <f>('Financial Calculations'!$B$1-'Financial Calculations'!$C$11)*'CLV Analysis'!C105*(((1/(1+'Financial Calculations'!$B$2))^(1/12))^'CLV Analysis'!A105)</f>
        <v>2.6799864074386207E-3</v>
      </c>
      <c r="G105" s="12">
        <f>('Financial Calculations'!$B$1-'Financial Calculations'!$C$12)*'CLV Analysis'!D105*(((1/(1+'Financial Calculations'!$B$2))^(1/12))^'CLV Analysis'!A105)</f>
        <v>7.2925142580409039E-2</v>
      </c>
    </row>
    <row r="106" spans="1:7" x14ac:dyDescent="0.2">
      <c r="A106">
        <v>99</v>
      </c>
      <c r="B106" s="10">
        <f t="shared" si="3"/>
        <v>1.2107506754475555E-7</v>
      </c>
      <c r="C106" s="11">
        <f t="shared" si="4"/>
        <v>2.826227252563791E-4</v>
      </c>
      <c r="D106" s="12">
        <f t="shared" si="5"/>
        <v>6.5601431804254819E-3</v>
      </c>
      <c r="E106" s="10">
        <f>('Financial Calculations'!$B$1-'Financial Calculations'!$C$10)*'CLV Analysis'!B106*(((1/(1+'Financial Calculations'!$B$2))^(1/12))^'CLV Analysis'!A106)</f>
        <v>8.2728724121706923E-7</v>
      </c>
      <c r="F106" s="11">
        <f>('Financial Calculations'!$B$1-'Financial Calculations'!$C$11)*'CLV Analysis'!C106*(((1/(1+'Financial Calculations'!$B$2))^(1/12))^'CLV Analysis'!A106)</f>
        <v>2.4460820927354318E-3</v>
      </c>
      <c r="G106" s="12">
        <f>('Financial Calculations'!$B$1-'Financial Calculations'!$C$12)*'CLV Analysis'!D106*(((1/(1+'Financial Calculations'!$B$2))^(1/12))^'CLV Analysis'!A106)</f>
        <v>6.8730816270653222E-2</v>
      </c>
    </row>
    <row r="107" spans="1:7" x14ac:dyDescent="0.2">
      <c r="A107">
        <v>100</v>
      </c>
      <c r="B107" s="10">
        <f t="shared" si="3"/>
        <v>1.0291380741304222E-7</v>
      </c>
      <c r="C107" s="11">
        <f t="shared" si="4"/>
        <v>2.6001290723586879E-4</v>
      </c>
      <c r="D107" s="12">
        <f t="shared" si="5"/>
        <v>6.2321360214042075E-3</v>
      </c>
      <c r="E107" s="10">
        <f>('Financial Calculations'!$B$1-'Financial Calculations'!$C$10)*'CLV Analysis'!B107*(((1/(1+'Financial Calculations'!$B$2))^(1/12))^'CLV Analysis'!A107)</f>
        <v>6.9763114630628532E-7</v>
      </c>
      <c r="F107" s="11">
        <f>('Financial Calculations'!$B$1-'Financial Calculations'!$C$11)*'CLV Analysis'!C107*(((1/(1+'Financial Calculations'!$B$2))^(1/12))^'CLV Analysis'!A107)</f>
        <v>2.2325925190491793E-3</v>
      </c>
      <c r="G107" s="12">
        <f>('Financial Calculations'!$B$1-'Financial Calculations'!$C$12)*'CLV Analysis'!D107*(((1/(1+'Financial Calculations'!$B$2))^(1/12))^'CLV Analysis'!A107)</f>
        <v>6.4777728751391525E-2</v>
      </c>
    </row>
    <row r="108" spans="1:7" x14ac:dyDescent="0.2">
      <c r="A108">
        <v>101</v>
      </c>
      <c r="B108" s="10">
        <f t="shared" si="3"/>
        <v>8.7476736301085886E-8</v>
      </c>
      <c r="C108" s="11">
        <f t="shared" si="4"/>
        <v>2.392118746569993E-4</v>
      </c>
      <c r="D108" s="12">
        <f t="shared" si="5"/>
        <v>5.9205292203339966E-3</v>
      </c>
      <c r="E108" s="10">
        <f>('Financial Calculations'!$B$1-'Financial Calculations'!$C$10)*'CLV Analysis'!B108*(((1/(1+'Financial Calculations'!$B$2))^(1/12))^'CLV Analysis'!A108)</f>
        <v>5.8829532482650852E-7</v>
      </c>
      <c r="F108" s="11">
        <f>('Financial Calculations'!$B$1-'Financial Calculations'!$C$11)*'CLV Analysis'!C108*(((1/(1+'Financial Calculations'!$B$2))^(1/12))^'CLV Analysis'!A108)</f>
        <v>2.0377359251014643E-3</v>
      </c>
      <c r="G108" s="12">
        <f>('Financial Calculations'!$B$1-'Financial Calculations'!$C$12)*'CLV Analysis'!D108*(((1/(1+'Financial Calculations'!$B$2))^(1/12))^'CLV Analysis'!A108)</f>
        <v>6.1052005052070597E-2</v>
      </c>
    </row>
    <row r="109" spans="1:7" x14ac:dyDescent="0.2">
      <c r="A109">
        <v>102</v>
      </c>
      <c r="B109" s="10">
        <f t="shared" si="3"/>
        <v>7.4355225855922997E-8</v>
      </c>
      <c r="C109" s="11">
        <f t="shared" si="4"/>
        <v>2.2007492468443938E-4</v>
      </c>
      <c r="D109" s="12">
        <f t="shared" si="5"/>
        <v>5.6245027593172965E-3</v>
      </c>
      <c r="E109" s="10">
        <f>('Financial Calculations'!$B$1-'Financial Calculations'!$C$10)*'CLV Analysis'!B109*(((1/(1+'Financial Calculations'!$B$2))^(1/12))^'CLV Analysis'!A109)</f>
        <v>4.9609509415564484E-7</v>
      </c>
      <c r="F109" s="11">
        <f>('Financial Calculations'!$B$1-'Financial Calculations'!$C$11)*'CLV Analysis'!C109*(((1/(1+'Financial Calculations'!$B$2))^(1/12))^'CLV Analysis'!A109)</f>
        <v>1.8598860584812574E-3</v>
      </c>
      <c r="G109" s="12">
        <f>('Financial Calculations'!$B$1-'Financial Calculations'!$C$12)*'CLV Analysis'!D109*(((1/(1+'Financial Calculations'!$B$2))^(1/12))^'CLV Analysis'!A109)</f>
        <v>5.7540568228057608E-2</v>
      </c>
    </row>
    <row r="110" spans="1:7" x14ac:dyDescent="0.2">
      <c r="A110">
        <v>103</v>
      </c>
      <c r="B110" s="10">
        <f t="shared" si="3"/>
        <v>6.3201941977534543E-8</v>
      </c>
      <c r="C110" s="11">
        <f t="shared" si="4"/>
        <v>2.0246893070968423E-4</v>
      </c>
      <c r="D110" s="12">
        <f t="shared" si="5"/>
        <v>5.3432776213514317E-3</v>
      </c>
      <c r="E110" s="10">
        <f>('Financial Calculations'!$B$1-'Financial Calculations'!$C$10)*'CLV Analysis'!B110*(((1/(1+'Financial Calculations'!$B$2))^(1/12))^'CLV Analysis'!A110)</f>
        <v>4.1834488913859283E-7</v>
      </c>
      <c r="F110" s="11">
        <f>('Financial Calculations'!$B$1-'Financial Calculations'!$C$11)*'CLV Analysis'!C110*(((1/(1+'Financial Calculations'!$B$2))^(1/12))^'CLV Analysis'!A110)</f>
        <v>1.6975586031152227E-3</v>
      </c>
      <c r="G110" s="12">
        <f>('Financial Calculations'!$B$1-'Financial Calculations'!$C$12)*'CLV Analysis'!D110*(((1/(1+'Financial Calculations'!$B$2))^(1/12))^'CLV Analysis'!A110)</f>
        <v>5.423109346177752E-2</v>
      </c>
    </row>
    <row r="111" spans="1:7" x14ac:dyDescent="0.2">
      <c r="A111">
        <v>104</v>
      </c>
      <c r="B111" s="10">
        <f t="shared" si="3"/>
        <v>5.3721650680904359E-8</v>
      </c>
      <c r="C111" s="11">
        <f t="shared" si="4"/>
        <v>1.8627141625290951E-4</v>
      </c>
      <c r="D111" s="12">
        <f t="shared" si="5"/>
        <v>5.0761137402838595E-3</v>
      </c>
      <c r="E111" s="10">
        <f>('Financial Calculations'!$B$1-'Financial Calculations'!$C$10)*'CLV Analysis'!B111*(((1/(1+'Financial Calculations'!$B$2))^(1/12))^'CLV Analysis'!A111)</f>
        <v>3.5278003820266184E-7</v>
      </c>
      <c r="F111" s="11">
        <f>('Financial Calculations'!$B$1-'Financial Calculations'!$C$11)*'CLV Analysis'!C111*(((1/(1+'Financial Calculations'!$B$2))^(1/12))^'CLV Analysis'!A111)</f>
        <v>1.5493987913236167E-3</v>
      </c>
      <c r="G111" s="12">
        <f>('Financial Calculations'!$B$1-'Financial Calculations'!$C$12)*'CLV Analysis'!D111*(((1/(1+'Financial Calculations'!$B$2))^(1/12))^'CLV Analysis'!A111)</f>
        <v>5.1111964803746378E-2</v>
      </c>
    </row>
    <row r="112" spans="1:7" x14ac:dyDescent="0.2">
      <c r="A112">
        <v>105</v>
      </c>
      <c r="B112" s="10">
        <f t="shared" si="3"/>
        <v>4.5663403078768707E-8</v>
      </c>
      <c r="C112" s="11">
        <f t="shared" si="4"/>
        <v>1.7136970295267675E-4</v>
      </c>
      <c r="D112" s="12">
        <f t="shared" si="5"/>
        <v>4.8223080532696664E-3</v>
      </c>
      <c r="E112" s="10">
        <f>('Financial Calculations'!$B$1-'Financial Calculations'!$C$10)*'CLV Analysis'!B112*(((1/(1+'Financial Calculations'!$B$2))^(1/12))^'CLV Analysis'!A112)</f>
        <v>2.9749079906421763E-7</v>
      </c>
      <c r="F112" s="11">
        <f>('Financial Calculations'!$B$1-'Financial Calculations'!$C$11)*'CLV Analysis'!C112*(((1/(1+'Financial Calculations'!$B$2))^(1/12))^'CLV Analysis'!A112)</f>
        <v>1.4141700970733081E-3</v>
      </c>
      <c r="G112" s="12">
        <f>('Financial Calculations'!$B$1-'Financial Calculations'!$C$12)*'CLV Analysis'!D112*(((1/(1+'Financial Calculations'!$B$2))^(1/12))^'CLV Analysis'!A112)</f>
        <v>4.8172234401666097E-2</v>
      </c>
    </row>
    <row r="113" spans="1:7" x14ac:dyDescent="0.2">
      <c r="A113">
        <v>106</v>
      </c>
      <c r="B113" s="10">
        <f t="shared" si="3"/>
        <v>3.8813892616953399E-8</v>
      </c>
      <c r="C113" s="11">
        <f t="shared" si="4"/>
        <v>1.576601267164626E-4</v>
      </c>
      <c r="D113" s="12">
        <f t="shared" si="5"/>
        <v>4.5811926506061831E-3</v>
      </c>
      <c r="E113" s="10">
        <f>('Financial Calculations'!$B$1-'Financial Calculations'!$C$10)*'CLV Analysis'!B113*(((1/(1+'Financial Calculations'!$B$2))^(1/12))^'CLV Analysis'!A113)</f>
        <v>2.5086673264949764E-7</v>
      </c>
      <c r="F113" s="11">
        <f>('Financial Calculations'!$B$1-'Financial Calculations'!$C$11)*'CLV Analysis'!C113*(((1/(1+'Financial Calculations'!$B$2))^(1/12))^'CLV Analysis'!A113)</f>
        <v>1.2907439160630039E-3</v>
      </c>
      <c r="G113" s="12">
        <f>('Financial Calculations'!$B$1-'Financial Calculations'!$C$12)*'CLV Analysis'!D113*(((1/(1+'Financial Calculations'!$B$2))^(1/12))^'CLV Analysis'!A113)</f>
        <v>4.5401584074478224E-2</v>
      </c>
    </row>
    <row r="114" spans="1:7" x14ac:dyDescent="0.2">
      <c r="A114">
        <v>107</v>
      </c>
      <c r="B114" s="10">
        <f t="shared" si="3"/>
        <v>3.299180872441039E-8</v>
      </c>
      <c r="C114" s="11">
        <f t="shared" si="4"/>
        <v>1.4504731657914561E-4</v>
      </c>
      <c r="D114" s="12">
        <f t="shared" si="5"/>
        <v>4.3521330180758735E-3</v>
      </c>
      <c r="E114" s="10">
        <f>('Financial Calculations'!$B$1-'Financial Calculations'!$C$10)*'CLV Analysis'!B114*(((1/(1+'Financial Calculations'!$B$2))^(1/12))^'CLV Analysis'!A114)</f>
        <v>2.1154979497920305E-7</v>
      </c>
      <c r="F114" s="11">
        <f>('Financial Calculations'!$B$1-'Financial Calculations'!$C$11)*'CLV Analysis'!C114*(((1/(1+'Financial Calculations'!$B$2))^(1/12))^'CLV Analysis'!A114)</f>
        <v>1.1780901465117709E-3</v>
      </c>
      <c r="G114" s="12">
        <f>('Financial Calculations'!$B$1-'Financial Calculations'!$C$12)*'CLV Analysis'!D114*(((1/(1+'Financial Calculations'!$B$2))^(1/12))^'CLV Analysis'!A114)</f>
        <v>4.2790289096505389E-2</v>
      </c>
    </row>
    <row r="115" spans="1:7" x14ac:dyDescent="0.2">
      <c r="A115">
        <v>108</v>
      </c>
      <c r="B115" s="10">
        <f t="shared" si="3"/>
        <v>2.8043037415748831E-8</v>
      </c>
      <c r="C115" s="11">
        <f t="shared" si="4"/>
        <v>1.3344353125281397E-4</v>
      </c>
      <c r="D115" s="12">
        <f t="shared" si="5"/>
        <v>4.1345263671720795E-3</v>
      </c>
      <c r="E115" s="10">
        <f>('Financial Calculations'!$B$1-'Financial Calculations'!$C$10)*'CLV Analysis'!B115*(((1/(1+'Financial Calculations'!$B$2))^(1/12))^'CLV Analysis'!A115)</f>
        <v>1.7839478069924333E-7</v>
      </c>
      <c r="F115" s="11">
        <f>('Financial Calculations'!$B$1-'Financial Calculations'!$C$11)*'CLV Analysis'!C115*(((1/(1+'Financial Calculations'!$B$2))^(1/12))^'CLV Analysis'!A115)</f>
        <v>1.0752685920391201E-3</v>
      </c>
      <c r="G115" s="12">
        <f>('Financial Calculations'!$B$1-'Financial Calculations'!$C$12)*'CLV Analysis'!D115*(((1/(1+'Financial Calculations'!$B$2))^(1/12))^'CLV Analysis'!A115)</f>
        <v>4.0329184064566162E-2</v>
      </c>
    </row>
    <row r="116" spans="1:7" x14ac:dyDescent="0.2">
      <c r="A116">
        <v>109</v>
      </c>
      <c r="B116" s="10">
        <f t="shared" si="3"/>
        <v>2.3836581803386507E-8</v>
      </c>
      <c r="C116" s="11">
        <f t="shared" si="4"/>
        <v>1.2276804875258887E-4</v>
      </c>
      <c r="D116" s="12">
        <f t="shared" si="5"/>
        <v>3.9278000488134754E-3</v>
      </c>
      <c r="E116" s="10">
        <f>('Financial Calculations'!$B$1-'Financial Calculations'!$C$10)*'CLV Analysis'!B116*(((1/(1+'Financial Calculations'!$B$2))^(1/12))^'CLV Analysis'!A116)</f>
        <v>1.5043596607531448E-7</v>
      </c>
      <c r="F116" s="11">
        <f>('Financial Calculations'!$B$1-'Financial Calculations'!$C$11)*'CLV Analysis'!C116*(((1/(1+'Financial Calculations'!$B$2))^(1/12))^'CLV Analysis'!A116)</f>
        <v>9.8142111488599818E-4</v>
      </c>
      <c r="G116" s="12">
        <f>('Financial Calculations'!$B$1-'Financial Calculations'!$C$12)*'CLV Analysis'!D116*(((1/(1+'Financial Calculations'!$B$2))^(1/12))^'CLV Analysis'!A116)</f>
        <v>3.8009630728259934E-2</v>
      </c>
    </row>
    <row r="117" spans="1:7" x14ac:dyDescent="0.2">
      <c r="A117">
        <v>110</v>
      </c>
      <c r="B117" s="10">
        <f t="shared" si="3"/>
        <v>2.0261094532878531E-8</v>
      </c>
      <c r="C117" s="11">
        <f t="shared" si="4"/>
        <v>1.1294660485238176E-4</v>
      </c>
      <c r="D117" s="12">
        <f t="shared" si="5"/>
        <v>3.7314100463728015E-3</v>
      </c>
      <c r="E117" s="10">
        <f>('Financial Calculations'!$B$1-'Financial Calculations'!$C$10)*'CLV Analysis'!B117*(((1/(1+'Financial Calculations'!$B$2))^(1/12))^'CLV Analysis'!A117)</f>
        <v>1.2685897984407319E-7</v>
      </c>
      <c r="F117" s="11">
        <f>('Financial Calculations'!$B$1-'Financial Calculations'!$C$11)*'CLV Analysis'!C117*(((1/(1+'Financial Calculations'!$B$2))^(1/12))^'CLV Analysis'!A117)</f>
        <v>8.9576447398831232E-4</v>
      </c>
      <c r="G117" s="12">
        <f>('Financial Calculations'!$B$1-'Financial Calculations'!$C$12)*'CLV Analysis'!D117*(((1/(1+'Financial Calculations'!$B$2))^(1/12))^'CLV Analysis'!A117)</f>
        <v>3.5823487670509184E-2</v>
      </c>
    </row>
    <row r="118" spans="1:7" x14ac:dyDescent="0.2">
      <c r="A118">
        <v>111</v>
      </c>
      <c r="B118" s="10">
        <f t="shared" si="3"/>
        <v>1.7221930352946752E-8</v>
      </c>
      <c r="C118" s="11">
        <f t="shared" si="4"/>
        <v>1.0391087646419122E-4</v>
      </c>
      <c r="D118" s="12">
        <f t="shared" si="5"/>
        <v>3.5448395440541612E-3</v>
      </c>
      <c r="E118" s="10">
        <f>('Financial Calculations'!$B$1-'Financial Calculations'!$C$10)*'CLV Analysis'!B118*(((1/(1+'Financial Calculations'!$B$2))^(1/12))^'CLV Analysis'!A118)</f>
        <v>1.0697708258822924E-7</v>
      </c>
      <c r="F118" s="11">
        <f>('Financial Calculations'!$B$1-'Financial Calculations'!$C$11)*'CLV Analysis'!C118*(((1/(1+'Financial Calculations'!$B$2))^(1/12))^'CLV Analysis'!A118)</f>
        <v>8.1758378813030145E-4</v>
      </c>
      <c r="G118" s="12">
        <f>('Financial Calculations'!$B$1-'Financial Calculations'!$C$12)*'CLV Analysis'!D118*(((1/(1+'Financial Calculations'!$B$2))^(1/12))^'CLV Analysis'!A118)</f>
        <v>3.3763081731940675E-2</v>
      </c>
    </row>
    <row r="119" spans="1:7" x14ac:dyDescent="0.2">
      <c r="A119">
        <v>112</v>
      </c>
      <c r="B119" s="10">
        <f t="shared" si="3"/>
        <v>1.4638640800004739E-8</v>
      </c>
      <c r="C119" s="11">
        <f t="shared" si="4"/>
        <v>9.5598006347055926E-5</v>
      </c>
      <c r="D119" s="12">
        <f t="shared" si="5"/>
        <v>3.3675975668514529E-3</v>
      </c>
      <c r="E119" s="10">
        <f>('Financial Calculations'!$B$1-'Financial Calculations'!$C$10)*'CLV Analysis'!B119*(((1/(1+'Financial Calculations'!$B$2))^(1/12))^'CLV Analysis'!A119)</f>
        <v>9.0211163712298165E-8</v>
      </c>
      <c r="F119" s="11">
        <f>('Financial Calculations'!$B$1-'Financial Calculations'!$C$11)*'CLV Analysis'!C119*(((1/(1+'Financial Calculations'!$B$2))^(1/12))^'CLV Analysis'!A119)</f>
        <v>7.4622656962193296E-4</v>
      </c>
      <c r="G119" s="12">
        <f>('Financial Calculations'!$B$1-'Financial Calculations'!$C$12)*'CLV Analysis'!D119*(((1/(1+'Financial Calculations'!$B$2))^(1/12))^'CLV Analysis'!A119)</f>
        <v>3.1821181078807652E-2</v>
      </c>
    </row>
    <row r="120" spans="1:7" x14ac:dyDescent="0.2">
      <c r="A120">
        <v>113</v>
      </c>
      <c r="B120" s="10">
        <f t="shared" si="3"/>
        <v>1.2442844680004028E-8</v>
      </c>
      <c r="C120" s="11">
        <f t="shared" si="4"/>
        <v>8.795016583929146E-5</v>
      </c>
      <c r="D120" s="12">
        <f t="shared" si="5"/>
        <v>3.19921768850888E-3</v>
      </c>
      <c r="E120" s="10">
        <f>('Financial Calculations'!$B$1-'Financial Calculations'!$C$10)*'CLV Analysis'!B120*(((1/(1+'Financial Calculations'!$B$2))^(1/12))^'CLV Analysis'!A120)</f>
        <v>7.6072873380288807E-8</v>
      </c>
      <c r="F120" s="11">
        <f>('Financial Calculations'!$B$1-'Financial Calculations'!$C$11)*'CLV Analysis'!C120*(((1/(1+'Financial Calculations'!$B$2))^(1/12))^'CLV Analysis'!A120)</f>
        <v>6.8109727870603229E-4</v>
      </c>
      <c r="G120" s="12">
        <f>('Financial Calculations'!$B$1-'Financial Calculations'!$C$12)*'CLV Analysis'!D120*(((1/(1+'Financial Calculations'!$B$2))^(1/12))^'CLV Analysis'!A120)</f>
        <v>2.9990969819924176E-2</v>
      </c>
    </row>
    <row r="121" spans="1:7" x14ac:dyDescent="0.2">
      <c r="A121">
        <v>114</v>
      </c>
      <c r="B121" s="10">
        <f t="shared" si="3"/>
        <v>1.0576417978003424E-8</v>
      </c>
      <c r="C121" s="11">
        <f t="shared" si="4"/>
        <v>8.0914152572148144E-5</v>
      </c>
      <c r="D121" s="12">
        <f t="shared" si="5"/>
        <v>3.0392568040834358E-3</v>
      </c>
      <c r="E121" s="10">
        <f>('Financial Calculations'!$B$1-'Financial Calculations'!$C$10)*'CLV Analysis'!B121*(((1/(1+'Financial Calculations'!$B$2))^(1/12))^'CLV Analysis'!A121)</f>
        <v>6.4150398090303337E-8</v>
      </c>
      <c r="F121" s="11">
        <f>('Financial Calculations'!$B$1-'Financial Calculations'!$C$11)*'CLV Analysis'!C121*(((1/(1+'Financial Calculations'!$B$2))^(1/12))^'CLV Analysis'!A121)</f>
        <v>6.2165235324680116E-4</v>
      </c>
      <c r="G121" s="12">
        <f>('Financial Calculations'!$B$1-'Financial Calculations'!$C$12)*'CLV Analysis'!D121*(((1/(1+'Financial Calculations'!$B$2))^(1/12))^'CLV Analysis'!A121)</f>
        <v>2.8266024083519217E-2</v>
      </c>
    </row>
    <row r="122" spans="1:7" x14ac:dyDescent="0.2">
      <c r="A122">
        <v>115</v>
      </c>
      <c r="B122" s="10">
        <f t="shared" si="3"/>
        <v>8.9899552813029095E-9</v>
      </c>
      <c r="C122" s="11">
        <f t="shared" si="4"/>
        <v>7.4441020366376297E-5</v>
      </c>
      <c r="D122" s="12">
        <f t="shared" si="5"/>
        <v>2.8872939638792637E-3</v>
      </c>
      <c r="E122" s="10">
        <f>('Financial Calculations'!$B$1-'Financial Calculations'!$C$10)*'CLV Analysis'!B122*(((1/(1+'Financial Calculations'!$B$2))^(1/12))^'CLV Analysis'!A122)</f>
        <v>5.4096465563645974E-8</v>
      </c>
      <c r="F122" s="11">
        <f>('Financial Calculations'!$B$1-'Financial Calculations'!$C$11)*'CLV Analysis'!C122*(((1/(1+'Financial Calculations'!$B$2))^(1/12))^'CLV Analysis'!A122)</f>
        <v>5.6739567221803834E-4</v>
      </c>
      <c r="G122" s="12">
        <f>('Financial Calculations'!$B$1-'Financial Calculations'!$C$12)*'CLV Analysis'!D122*(((1/(1+'Financial Calculations'!$B$2))^(1/12))^'CLV Analysis'!A122)</f>
        <v>2.6640289470042489E-2</v>
      </c>
    </row>
    <row r="123" spans="1:7" x14ac:dyDescent="0.2">
      <c r="A123">
        <v>116</v>
      </c>
      <c r="B123" s="10">
        <f t="shared" si="3"/>
        <v>7.6414619891074727E-9</v>
      </c>
      <c r="C123" s="11">
        <f t="shared" si="4"/>
        <v>6.8485738737066195E-5</v>
      </c>
      <c r="D123" s="12">
        <f t="shared" si="5"/>
        <v>2.7429292656853004E-3</v>
      </c>
      <c r="E123" s="10">
        <f>('Financial Calculations'!$B$1-'Financial Calculations'!$C$10)*'CLV Analysis'!B123*(((1/(1+'Financial Calculations'!$B$2))^(1/12))^'CLV Analysis'!A123)</f>
        <v>4.5618229560465934E-8</v>
      </c>
      <c r="F123" s="11">
        <f>('Financial Calculations'!$B$1-'Financial Calculations'!$C$11)*'CLV Analysis'!C123*(((1/(1+'Financial Calculations'!$B$2))^(1/12))^'CLV Analysis'!A123)</f>
        <v>5.1787441512981364E-4</v>
      </c>
      <c r="G123" s="12">
        <f>('Financial Calculations'!$B$1-'Financial Calculations'!$C$12)*'CLV Analysis'!D123*(((1/(1+'Financial Calculations'!$B$2))^(1/12))^'CLV Analysis'!A123)</f>
        <v>2.5108059801783624E-2</v>
      </c>
    </row>
    <row r="124" spans="1:7" x14ac:dyDescent="0.2">
      <c r="A124">
        <v>117</v>
      </c>
      <c r="B124" s="10">
        <f t="shared" si="3"/>
        <v>6.4952426907413517E-9</v>
      </c>
      <c r="C124" s="11">
        <f t="shared" si="4"/>
        <v>6.3006879638100898E-5</v>
      </c>
      <c r="D124" s="12">
        <f t="shared" si="5"/>
        <v>2.6057828024010354E-3</v>
      </c>
      <c r="E124" s="10">
        <f>('Financial Calculations'!$B$1-'Financial Calculations'!$C$10)*'CLV Analysis'!B124*(((1/(1+'Financial Calculations'!$B$2))^(1/12))^'CLV Analysis'!A124)</f>
        <v>3.8468739991580203E-8</v>
      </c>
      <c r="F124" s="11">
        <f>('Financial Calculations'!$B$1-'Financial Calculations'!$C$11)*'CLV Analysis'!C124*(((1/(1+'Financial Calculations'!$B$2))^(1/12))^'CLV Analysis'!A124)</f>
        <v>4.7267528283681602E-4</v>
      </c>
      <c r="G124" s="12">
        <f>('Financial Calculations'!$B$1-'Financial Calculations'!$C$12)*'CLV Analysis'!D124*(((1/(1+'Financial Calculations'!$B$2))^(1/12))^'CLV Analysis'!A124)</f>
        <v>2.3663957094717612E-2</v>
      </c>
    </row>
    <row r="125" spans="1:7" x14ac:dyDescent="0.2">
      <c r="A125">
        <v>118</v>
      </c>
      <c r="B125" s="10">
        <f t="shared" si="3"/>
        <v>5.5209562871301487E-9</v>
      </c>
      <c r="C125" s="11">
        <f t="shared" si="4"/>
        <v>5.7966329267052826E-5</v>
      </c>
      <c r="D125" s="12">
        <f t="shared" si="5"/>
        <v>2.4754936622809836E-3</v>
      </c>
      <c r="E125" s="10">
        <f>('Financial Calculations'!$B$1-'Financial Calculations'!$C$10)*'CLV Analysis'!B125*(((1/(1+'Financial Calculations'!$B$2))^(1/12))^'CLV Analysis'!A125)</f>
        <v>3.2439749871886231E-8</v>
      </c>
      <c r="F125" s="11">
        <f>('Financial Calculations'!$B$1-'Financial Calculations'!$C$11)*'CLV Analysis'!C125*(((1/(1+'Financial Calculations'!$B$2))^(1/12))^'CLV Analysis'!A125)</f>
        <v>4.3142104818763761E-4</v>
      </c>
      <c r="G125" s="12">
        <f>('Financial Calculations'!$B$1-'Financial Calculations'!$C$12)*'CLV Analysis'!D125*(((1/(1+'Financial Calculations'!$B$2))^(1/12))^'CLV Analysis'!A125)</f>
        <v>2.2302912682279651E-2</v>
      </c>
    </row>
    <row r="126" spans="1:7" x14ac:dyDescent="0.2">
      <c r="A126">
        <v>119</v>
      </c>
      <c r="B126" s="10">
        <f t="shared" si="3"/>
        <v>4.6928128440606266E-9</v>
      </c>
      <c r="C126" s="11">
        <f t="shared" si="4"/>
        <v>5.33290229256886E-5</v>
      </c>
      <c r="D126" s="12">
        <f t="shared" si="5"/>
        <v>2.3517189791669342E-3</v>
      </c>
      <c r="E126" s="10">
        <f>('Financial Calculations'!$B$1-'Financial Calculations'!$C$10)*'CLV Analysis'!B126*(((1/(1+'Financial Calculations'!$B$2))^(1/12))^'CLV Analysis'!A126)</f>
        <v>2.7355649599671637E-8</v>
      </c>
      <c r="F126" s="11">
        <f>('Financial Calculations'!$B$1-'Financial Calculations'!$C$11)*'CLV Analysis'!C126*(((1/(1+'Financial Calculations'!$B$2))^(1/12))^'CLV Analysis'!A126)</f>
        <v>3.9376740772708544E-4</v>
      </c>
      <c r="G126" s="12">
        <f>('Financial Calculations'!$B$1-'Financial Calculations'!$C$12)*'CLV Analysis'!D126*(((1/(1+'Financial Calculations'!$B$2))^(1/12))^'CLV Analysis'!A126)</f>
        <v>2.102014942481565E-2</v>
      </c>
    </row>
    <row r="127" spans="1:7" x14ac:dyDescent="0.2">
      <c r="A127">
        <v>120</v>
      </c>
      <c r="B127" s="10">
        <f t="shared" si="3"/>
        <v>3.9888909174515325E-9</v>
      </c>
      <c r="C127" s="11">
        <f t="shared" si="4"/>
        <v>4.9062701091633511E-5</v>
      </c>
      <c r="D127" s="12">
        <f t="shared" si="5"/>
        <v>2.2341330302085875E-3</v>
      </c>
      <c r="E127" s="10">
        <f>('Financial Calculations'!$B$1-'Financial Calculations'!$C$10)*'CLV Analysis'!B127*(((1/(1+'Financial Calculations'!$B$2))^(1/12))^'CLV Analysis'!A127)</f>
        <v>2.3068351882347684E-8</v>
      </c>
      <c r="F127" s="11">
        <f>('Financial Calculations'!$B$1-'Financial Calculations'!$C$11)*'CLV Analysis'!C127*(((1/(1+'Financial Calculations'!$B$2))^(1/12))^'CLV Analysis'!A127)</f>
        <v>3.5940010817615869E-4</v>
      </c>
      <c r="G127" s="12">
        <f>('Financial Calculations'!$B$1-'Financial Calculations'!$C$12)*'CLV Analysis'!D127*(((1/(1+'Financial Calculations'!$B$2))^(1/12))^'CLV Analysis'!A127)</f>
        <v>1.9811164942265071E-2</v>
      </c>
    </row>
    <row r="128" spans="1:7" x14ac:dyDescent="0.2">
      <c r="A128">
        <v>121</v>
      </c>
      <c r="B128" s="10">
        <f t="shared" si="3"/>
        <v>3.3905572798338027E-9</v>
      </c>
      <c r="C128" s="11">
        <f t="shared" si="4"/>
        <v>4.5137685004302831E-5</v>
      </c>
      <c r="D128" s="12">
        <f t="shared" si="5"/>
        <v>2.1224263786981581E-3</v>
      </c>
      <c r="E128" s="10">
        <f>('Financial Calculations'!$B$1-'Financial Calculations'!$C$10)*'CLV Analysis'!B128*(((1/(1+'Financial Calculations'!$B$2))^(1/12))^'CLV Analysis'!A128)</f>
        <v>1.9452978319118464E-8</v>
      </c>
      <c r="F128" s="11">
        <f>('Financial Calculations'!$B$1-'Financial Calculations'!$C$11)*'CLV Analysis'!C128*(((1/(1+'Financial Calculations'!$B$2))^(1/12))^'CLV Analysis'!A128)</f>
        <v>3.2803232370760203E-4</v>
      </c>
      <c r="G128" s="12">
        <f>('Financial Calculations'!$B$1-'Financial Calculations'!$C$12)*'CLV Analysis'!D128*(((1/(1+'Financial Calculations'!$B$2))^(1/12))^'CLV Analysis'!A128)</f>
        <v>1.867171581122453E-2</v>
      </c>
    </row>
    <row r="129" spans="1:7" x14ac:dyDescent="0.2">
      <c r="A129">
        <v>122</v>
      </c>
      <c r="B129" s="10">
        <f t="shared" si="3"/>
        <v>2.8819736878587324E-9</v>
      </c>
      <c r="C129" s="11">
        <f t="shared" si="4"/>
        <v>4.152667020395861E-5</v>
      </c>
      <c r="D129" s="12">
        <f t="shared" si="5"/>
        <v>2.0163050597632503E-3</v>
      </c>
      <c r="E129" s="10">
        <f>('Financial Calculations'!$B$1-'Financial Calculations'!$C$10)*'CLV Analysis'!B129*(((1/(1+'Financial Calculations'!$B$2))^(1/12))^'CLV Analysis'!A129)</f>
        <v>1.6404222001384737E-8</v>
      </c>
      <c r="F129" s="11">
        <f>('Financial Calculations'!$B$1-'Financial Calculations'!$C$11)*'CLV Analysis'!C129*(((1/(1+'Financial Calculations'!$B$2))^(1/12))^'CLV Analysis'!A129)</f>
        <v>2.9940226212805336E-4</v>
      </c>
      <c r="G129" s="12">
        <f>('Financial Calculations'!$B$1-'Financial Calculations'!$C$12)*'CLV Analysis'!D129*(((1/(1+'Financial Calculations'!$B$2))^(1/12))^'CLV Analysis'!A129)</f>
        <v>1.759780267092521E-2</v>
      </c>
    </row>
    <row r="130" spans="1:7" x14ac:dyDescent="0.2">
      <c r="A130">
        <v>123</v>
      </c>
      <c r="B130" s="10">
        <f t="shared" si="3"/>
        <v>2.4496776346799225E-9</v>
      </c>
      <c r="C130" s="11">
        <f t="shared" si="4"/>
        <v>3.8204536587641923E-5</v>
      </c>
      <c r="D130" s="12">
        <f t="shared" si="5"/>
        <v>1.9154898067750877E-3</v>
      </c>
      <c r="E130" s="10">
        <f>('Financial Calculations'!$B$1-'Financial Calculations'!$C$10)*'CLV Analysis'!B130*(((1/(1+'Financial Calculations'!$B$2))^(1/12))^'CLV Analysis'!A130)</f>
        <v>1.3833280182410119E-8</v>
      </c>
      <c r="F130" s="11">
        <f>('Financial Calculations'!$B$1-'Financial Calculations'!$C$11)*'CLV Analysis'!C130*(((1/(1+'Financial Calculations'!$B$2))^(1/12))^'CLV Analysis'!A130)</f>
        <v>2.7327097998823872E-4</v>
      </c>
      <c r="G130" s="12">
        <f>('Financial Calculations'!$B$1-'Financial Calculations'!$C$12)*'CLV Analysis'!D130*(((1/(1+'Financial Calculations'!$B$2))^(1/12))^'CLV Analysis'!A130)</f>
        <v>1.6585656185847487E-2</v>
      </c>
    </row>
    <row r="131" spans="1:7" x14ac:dyDescent="0.2">
      <c r="A131">
        <v>124</v>
      </c>
      <c r="B131" s="10">
        <f t="shared" si="3"/>
        <v>2.0822259894779339E-9</v>
      </c>
      <c r="C131" s="11">
        <f t="shared" si="4"/>
        <v>3.514817366063057E-5</v>
      </c>
      <c r="D131" s="12">
        <f t="shared" si="5"/>
        <v>1.8197153164363333E-3</v>
      </c>
      <c r="E131" s="10">
        <f>('Financial Calculations'!$B$1-'Financial Calculations'!$C$10)*'CLV Analysis'!B131*(((1/(1+'Financial Calculations'!$B$2))^(1/12))^'CLV Analysis'!A131)</f>
        <v>1.1665267672487433E-8</v>
      </c>
      <c r="F131" s="11">
        <f>('Financial Calculations'!$B$1-'Financial Calculations'!$C$11)*'CLV Analysis'!C131*(((1/(1+'Financial Calculations'!$B$2))^(1/12))^'CLV Analysis'!A131)</f>
        <v>2.4942038838635518E-4</v>
      </c>
      <c r="G131" s="12">
        <f>('Financial Calculations'!$B$1-'Financial Calculations'!$C$12)*'CLV Analysis'!D131*(((1/(1+'Financial Calculations'!$B$2))^(1/12))^'CLV Analysis'!A131)</f>
        <v>1.5631723815702856E-2</v>
      </c>
    </row>
    <row r="132" spans="1:7" x14ac:dyDescent="0.2">
      <c r="A132">
        <v>125</v>
      </c>
      <c r="B132" s="10">
        <f t="shared" si="3"/>
        <v>1.7698920910562439E-9</v>
      </c>
      <c r="C132" s="11">
        <f t="shared" si="4"/>
        <v>3.2336319767780123E-5</v>
      </c>
      <c r="D132" s="12">
        <f t="shared" si="5"/>
        <v>1.7287295506145165E-3</v>
      </c>
      <c r="E132" s="10">
        <f>('Financial Calculations'!$B$1-'Financial Calculations'!$C$10)*'CLV Analysis'!B132*(((1/(1+'Financial Calculations'!$B$2))^(1/12))^'CLV Analysis'!A132)</f>
        <v>9.8370356181907394E-9</v>
      </c>
      <c r="F132" s="11">
        <f>('Financial Calculations'!$B$1-'Financial Calculations'!$C$11)*'CLV Analysis'!C132*(((1/(1+'Financial Calculations'!$B$2))^(1/12))^'CLV Analysis'!A132)</f>
        <v>2.2765143282128862E-4</v>
      </c>
      <c r="G132" s="12">
        <f>('Financial Calculations'!$B$1-'Financial Calculations'!$C$12)*'CLV Analysis'!D132*(((1/(1+'Financial Calculations'!$B$2))^(1/12))^'CLV Analysis'!A132)</f>
        <v>1.4732657346347022E-2</v>
      </c>
    </row>
    <row r="133" spans="1:7" x14ac:dyDescent="0.2">
      <c r="A133">
        <v>126</v>
      </c>
      <c r="B133" s="10">
        <f t="shared" si="3"/>
        <v>1.5044082773978072E-9</v>
      </c>
      <c r="C133" s="11">
        <f t="shared" si="4"/>
        <v>2.9749414186357713E-5</v>
      </c>
      <c r="D133" s="12">
        <f t="shared" si="5"/>
        <v>1.6422930730837905E-3</v>
      </c>
      <c r="E133" s="10">
        <f>('Financial Calculations'!$B$1-'Financial Calculations'!$C$10)*'CLV Analysis'!B133*(((1/(1+'Financial Calculations'!$B$2))^(1/12))^'CLV Analysis'!A133)</f>
        <v>8.2953321321360751E-9</v>
      </c>
      <c r="F133" s="11">
        <f>('Financial Calculations'!$B$1-'Financial Calculations'!$C$11)*'CLV Analysis'!C133*(((1/(1+'Financial Calculations'!$B$2))^(1/12))^'CLV Analysis'!A133)</f>
        <v>2.0778243190491656E-4</v>
      </c>
      <c r="G133" s="12">
        <f>('Financial Calculations'!$B$1-'Financial Calculations'!$C$12)*'CLV Analysis'!D133*(((1/(1+'Financial Calculations'!$B$2))^(1/12))^'CLV Analysis'!A133)</f>
        <v>1.3885301137858764E-2</v>
      </c>
    </row>
    <row r="134" spans="1:7" x14ac:dyDescent="0.2">
      <c r="A134">
        <v>127</v>
      </c>
      <c r="B134" s="10">
        <f t="shared" si="3"/>
        <v>1.2787470357881361E-9</v>
      </c>
      <c r="C134" s="11">
        <f t="shared" si="4"/>
        <v>2.7369461051449096E-5</v>
      </c>
      <c r="D134" s="12">
        <f t="shared" si="5"/>
        <v>1.5601784194296008E-3</v>
      </c>
      <c r="E134" s="10">
        <f>('Financial Calculations'!$B$1-'Financial Calculations'!$C$10)*'CLV Analysis'!B134*(((1/(1+'Financial Calculations'!$B$2))^(1/12))^'CLV Analysis'!A134)</f>
        <v>6.9952511969358399E-9</v>
      </c>
      <c r="F134" s="11">
        <f>('Financial Calculations'!$B$1-'Financial Calculations'!$C$11)*'CLV Analysis'!C134*(((1/(1+'Financial Calculations'!$B$2))^(1/12))^'CLV Analysis'!A134)</f>
        <v>1.8964756106856339E-4</v>
      </c>
      <c r="G134" s="12">
        <f>('Financial Calculations'!$B$1-'Financial Calculations'!$C$12)*'CLV Analysis'!D134*(((1/(1+'Financial Calculations'!$B$2))^(1/12))^'CLV Analysis'!A134)</f>
        <v>1.3086681048536521E-2</v>
      </c>
    </row>
    <row r="135" spans="1:7" x14ac:dyDescent="0.2">
      <c r="A135">
        <v>128</v>
      </c>
      <c r="B135" s="10">
        <f t="shared" si="3"/>
        <v>1.0869349804199157E-9</v>
      </c>
      <c r="C135" s="11">
        <f t="shared" si="4"/>
        <v>2.5179904167333168E-5</v>
      </c>
      <c r="D135" s="12">
        <f t="shared" si="5"/>
        <v>1.4821694984581207E-3</v>
      </c>
      <c r="E135" s="10">
        <f>('Financial Calculations'!$B$1-'Financial Calculations'!$C$10)*'CLV Analysis'!B135*(((1/(1+'Financial Calculations'!$B$2))^(1/12))^'CLV Analysis'!A135)</f>
        <v>5.898924663747221E-9</v>
      </c>
      <c r="F135" s="11">
        <f>('Financial Calculations'!$B$1-'Financial Calculations'!$C$11)*'CLV Analysis'!C135*(((1/(1+'Financial Calculations'!$B$2))^(1/12))^'CLV Analysis'!A135)</f>
        <v>1.73095468608785E-4</v>
      </c>
      <c r="G135" s="12">
        <f>('Financial Calculations'!$B$1-'Financial Calculations'!$C$12)*'CLV Analysis'!D135*(((1/(1+'Financial Calculations'!$B$2))^(1/12))^'CLV Analysis'!A135)</f>
        <v>1.233399399593684E-2</v>
      </c>
    </row>
    <row r="136" spans="1:7" x14ac:dyDescent="0.2">
      <c r="A136">
        <v>129</v>
      </c>
      <c r="B136" s="10">
        <f t="shared" si="3"/>
        <v>9.2389473335692834E-10</v>
      </c>
      <c r="C136" s="11">
        <f t="shared" si="4"/>
        <v>2.3165511833946516E-5</v>
      </c>
      <c r="D136" s="12">
        <f t="shared" si="5"/>
        <v>1.4080610235352145E-3</v>
      </c>
      <c r="E136" s="10">
        <f>('Financial Calculations'!$B$1-'Financial Calculations'!$C$10)*'CLV Analysis'!B136*(((1/(1+'Financial Calculations'!$B$2))^(1/12))^'CLV Analysis'!A136)</f>
        <v>4.9744192465608205E-9</v>
      </c>
      <c r="F136" s="11">
        <f>('Financial Calculations'!$B$1-'Financial Calculations'!$C$11)*'CLV Analysis'!C136*(((1/(1+'Financial Calculations'!$B$2))^(1/12))^'CLV Analysis'!A136)</f>
        <v>1.5798801252214721E-4</v>
      </c>
      <c r="G136" s="12">
        <f>('Financial Calculations'!$B$1-'Financial Calculations'!$C$12)*'CLV Analysis'!D136*(((1/(1+'Financial Calculations'!$B$2))^(1/12))^'CLV Analysis'!A136)</f>
        <v>1.1624598118314983E-2</v>
      </c>
    </row>
    <row r="137" spans="1:7" x14ac:dyDescent="0.2">
      <c r="A137">
        <v>130</v>
      </c>
      <c r="B137" s="10">
        <f t="shared" si="3"/>
        <v>7.8531052335338906E-10</v>
      </c>
      <c r="C137" s="11">
        <f t="shared" si="4"/>
        <v>2.1312270887230797E-5</v>
      </c>
      <c r="D137" s="12">
        <f t="shared" si="5"/>
        <v>1.3376579723584536E-3</v>
      </c>
      <c r="E137" s="10">
        <f>('Financial Calculations'!$B$1-'Financial Calculations'!$C$10)*'CLV Analysis'!B137*(((1/(1+'Financial Calculations'!$B$2))^(1/12))^'CLV Analysis'!A137)</f>
        <v>4.1948063843954652E-9</v>
      </c>
      <c r="F137" s="11">
        <f>('Financial Calculations'!$B$1-'Financial Calculations'!$C$11)*'CLV Analysis'!C137*(((1/(1+'Financial Calculations'!$B$2))^(1/12))^'CLV Analysis'!A137)</f>
        <v>1.4419910758675607E-4</v>
      </c>
      <c r="G137" s="12">
        <f>('Financial Calculations'!$B$1-'Financial Calculations'!$C$12)*'CLV Analysis'!D137*(((1/(1+'Financial Calculations'!$B$2))^(1/12))^'CLV Analysis'!A137)</f>
        <v>1.0956003501935241E-2</v>
      </c>
    </row>
    <row r="138" spans="1:7" x14ac:dyDescent="0.2">
      <c r="A138">
        <v>131</v>
      </c>
      <c r="B138" s="10">
        <f t="shared" ref="B138:B201" si="6">B137*C$2</f>
        <v>6.6751394485038071E-10</v>
      </c>
      <c r="C138" s="11">
        <f t="shared" ref="C138:C201" si="7">C137*C$3</f>
        <v>1.9607289216252334E-5</v>
      </c>
      <c r="D138" s="12">
        <f t="shared" ref="D138:D201" si="8">D137*C$4</f>
        <v>1.2707750737405309E-3</v>
      </c>
      <c r="E138" s="10">
        <f>('Financial Calculations'!$B$1-'Financial Calculations'!$C$10)*'CLV Analysis'!B138*(((1/(1+'Financial Calculations'!$B$2))^(1/12))^'CLV Analysis'!A138)</f>
        <v>3.5373778787806515E-9</v>
      </c>
      <c r="F138" s="11">
        <f>('Financial Calculations'!$B$1-'Financial Calculations'!$C$11)*'CLV Analysis'!C138*(((1/(1+'Financial Calculations'!$B$2))^(1/12))^'CLV Analysis'!A138)</f>
        <v>1.316136730684043E-4</v>
      </c>
      <c r="G138" s="12">
        <f>('Financial Calculations'!$B$1-'Financial Calculations'!$C$12)*'CLV Analysis'!D138*(((1/(1+'Financial Calculations'!$B$2))^(1/12))^'CLV Analysis'!A138)</f>
        <v>1.0325863441704641E-2</v>
      </c>
    </row>
    <row r="139" spans="1:7" x14ac:dyDescent="0.2">
      <c r="A139">
        <v>132</v>
      </c>
      <c r="B139" s="10">
        <f t="shared" si="6"/>
        <v>5.6738685312282361E-10</v>
      </c>
      <c r="C139" s="11">
        <f t="shared" si="7"/>
        <v>1.8038706078952148E-5</v>
      </c>
      <c r="D139" s="12">
        <f t="shared" si="8"/>
        <v>1.2072363200535043E-3</v>
      </c>
      <c r="E139" s="10">
        <f>('Financial Calculations'!$B$1-'Financial Calculations'!$C$10)*'CLV Analysis'!B139*(((1/(1+'Financial Calculations'!$B$2))^(1/12))^'CLV Analysis'!A139)</f>
        <v>2.9829844599824162E-9</v>
      </c>
      <c r="F139" s="11">
        <f>('Financial Calculations'!$B$1-'Financial Calculations'!$C$11)*'CLV Analysis'!C139*(((1/(1+'Financial Calculations'!$B$2))^(1/12))^'CLV Analysis'!A139)</f>
        <v>1.2012667226900204E-4</v>
      </c>
      <c r="G139" s="12">
        <f>('Financial Calculations'!$B$1-'Financial Calculations'!$C$12)*'CLV Analysis'!D139*(((1/(1+'Financial Calculations'!$B$2))^(1/12))^'CLV Analysis'!A139)</f>
        <v>9.7319662044557335E-3</v>
      </c>
    </row>
    <row r="140" spans="1:7" x14ac:dyDescent="0.2">
      <c r="A140">
        <v>133</v>
      </c>
      <c r="B140" s="10">
        <f t="shared" si="6"/>
        <v>4.8227882515440003E-10</v>
      </c>
      <c r="C140" s="11">
        <f t="shared" si="7"/>
        <v>1.6595609592635975E-5</v>
      </c>
      <c r="D140" s="12">
        <f t="shared" si="8"/>
        <v>1.1468745040508291E-3</v>
      </c>
      <c r="E140" s="10">
        <f>('Financial Calculations'!$B$1-'Financial Calculations'!$C$10)*'CLV Analysis'!B140*(((1/(1+'Financial Calculations'!$B$2))^(1/12))^'CLV Analysis'!A140)</f>
        <v>2.5154780160393351E-9</v>
      </c>
      <c r="F140" s="11">
        <f>('Financial Calculations'!$B$1-'Financial Calculations'!$C$11)*'CLV Analysis'!C140*(((1/(1+'Financial Calculations'!$B$2))^(1/12))^'CLV Analysis'!A140)</f>
        <v>1.0964223590146459E-4</v>
      </c>
      <c r="G140" s="12">
        <f>('Financial Calculations'!$B$1-'Financial Calculations'!$C$12)*'CLV Analysis'!D140*(((1/(1+'Financial Calculations'!$B$2))^(1/12))^'CLV Analysis'!A140)</f>
        <v>9.1722272659682941E-3</v>
      </c>
    </row>
    <row r="141" spans="1:7" x14ac:dyDescent="0.2">
      <c r="A141">
        <v>134</v>
      </c>
      <c r="B141" s="10">
        <f t="shared" si="6"/>
        <v>4.0993700138124E-10</v>
      </c>
      <c r="C141" s="11">
        <f t="shared" si="7"/>
        <v>1.5267960825225099E-5</v>
      </c>
      <c r="D141" s="12">
        <f t="shared" si="8"/>
        <v>1.0895307788482875E-3</v>
      </c>
      <c r="E141" s="10">
        <f>('Financial Calculations'!$B$1-'Financial Calculations'!$C$10)*'CLV Analysis'!B141*(((1/(1+'Financial Calculations'!$B$2))^(1/12))^'CLV Analysis'!A141)</f>
        <v>2.1212412381171075E-9</v>
      </c>
      <c r="F141" s="11">
        <f>('Financial Calculations'!$B$1-'Financial Calculations'!$C$11)*'CLV Analysis'!C141*(((1/(1+'Financial Calculations'!$B$2))^(1/12))^'CLV Analysis'!A141)</f>
        <v>1.0007286197483778E-4</v>
      </c>
      <c r="G141" s="12">
        <f>('Financial Calculations'!$B$1-'Financial Calculations'!$C$12)*'CLV Analysis'!D141*(((1/(1+'Financial Calculations'!$B$2))^(1/12))^'CLV Analysis'!A141)</f>
        <v>8.644681994482659E-3</v>
      </c>
    </row>
    <row r="142" spans="1:7" x14ac:dyDescent="0.2">
      <c r="A142">
        <v>135</v>
      </c>
      <c r="B142" s="10">
        <f t="shared" si="6"/>
        <v>3.4844645117405397E-10</v>
      </c>
      <c r="C142" s="11">
        <f t="shared" si="7"/>
        <v>1.4046523959207092E-5</v>
      </c>
      <c r="D142" s="12">
        <f t="shared" si="8"/>
        <v>1.035054239905873E-3</v>
      </c>
      <c r="E142" s="10">
        <f>('Financial Calculations'!$B$1-'Financial Calculations'!$C$10)*'CLV Analysis'!B142*(((1/(1+'Financial Calculations'!$B$2))^(1/12))^'CLV Analysis'!A142)</f>
        <v>1.78879098191182E-9</v>
      </c>
      <c r="F142" s="11">
        <f>('Financial Calculations'!$B$1-'Financial Calculations'!$C$11)*'CLV Analysis'!C142*(((1/(1+'Financial Calculations'!$B$2))^(1/12))^'CLV Analysis'!A142)</f>
        <v>9.1338685511986706E-5</v>
      </c>
      <c r="G142" s="12">
        <f>('Financial Calculations'!$B$1-'Financial Calculations'!$C$12)*'CLV Analysis'!D142*(((1/(1+'Financial Calculations'!$B$2))^(1/12))^'CLV Analysis'!A142)</f>
        <v>8.1474787550244506E-3</v>
      </c>
    </row>
    <row r="143" spans="1:7" x14ac:dyDescent="0.2">
      <c r="A143">
        <v>136</v>
      </c>
      <c r="B143" s="10">
        <f t="shared" si="6"/>
        <v>2.9617948349794587E-10</v>
      </c>
      <c r="C143" s="11">
        <f t="shared" si="7"/>
        <v>1.2922802042470525E-5</v>
      </c>
      <c r="D143" s="12">
        <f t="shared" si="8"/>
        <v>9.8330152791057941E-4</v>
      </c>
      <c r="E143" s="10">
        <f>('Financial Calculations'!$B$1-'Financial Calculations'!$C$10)*'CLV Analysis'!B143*(((1/(1+'Financial Calculations'!$B$2))^(1/12))^'CLV Analysis'!A143)</f>
        <v>1.5084437919985423E-9</v>
      </c>
      <c r="F143" s="11">
        <f>('Financial Calculations'!$B$1-'Financial Calculations'!$C$11)*'CLV Analysis'!C143*(((1/(1+'Financial Calculations'!$B$2))^(1/12))^'CLV Analysis'!A143)</f>
        <v>8.3366812004989955E-5</v>
      </c>
      <c r="G143" s="12">
        <f>('Financial Calculations'!$B$1-'Financial Calculations'!$C$12)*'CLV Analysis'!D143*(((1/(1+'Financial Calculations'!$B$2))^(1/12))^'CLV Analysis'!A143)</f>
        <v>7.6788724103375615E-3</v>
      </c>
    </row>
    <row r="144" spans="1:7" x14ac:dyDescent="0.2">
      <c r="A144">
        <v>137</v>
      </c>
      <c r="B144" s="10">
        <f t="shared" si="6"/>
        <v>2.51752560973254E-10</v>
      </c>
      <c r="C144" s="11">
        <f t="shared" si="7"/>
        <v>1.1888977879072883E-5</v>
      </c>
      <c r="D144" s="12">
        <f t="shared" si="8"/>
        <v>9.3413645151505041E-4</v>
      </c>
      <c r="E144" s="10">
        <f>('Financial Calculations'!$B$1-'Financial Calculations'!$C$10)*'CLV Analysis'!B144*(((1/(1+'Financial Calculations'!$B$2))^(1/12))^'CLV Analysis'!A144)</f>
        <v>1.2720338466750557E-9</v>
      </c>
      <c r="F144" s="11">
        <f>('Financial Calculations'!$B$1-'Financial Calculations'!$C$11)*'CLV Analysis'!C144*(((1/(1+'Financial Calculations'!$B$2))^(1/12))^'CLV Analysis'!A144)</f>
        <v>7.6090709045328458E-5</v>
      </c>
      <c r="G144" s="12">
        <f>('Financial Calculations'!$B$1-'Financial Calculations'!$C$12)*'CLV Analysis'!D144*(((1/(1+'Financial Calculations'!$B$2))^(1/12))^'CLV Analysis'!A144)</f>
        <v>7.2372181956142385E-3</v>
      </c>
    </row>
    <row r="145" spans="1:7" x14ac:dyDescent="0.2">
      <c r="A145">
        <v>138</v>
      </c>
      <c r="B145" s="10">
        <f t="shared" si="6"/>
        <v>2.1398967682726589E-10</v>
      </c>
      <c r="C145" s="11">
        <f t="shared" si="7"/>
        <v>1.0937859648747053E-5</v>
      </c>
      <c r="D145" s="12">
        <f t="shared" si="8"/>
        <v>8.8742962893929779E-4</v>
      </c>
      <c r="E145" s="10">
        <f>('Financial Calculations'!$B$1-'Financial Calculations'!$C$10)*'CLV Analysis'!B145*(((1/(1+'Financial Calculations'!$B$2))^(1/12))^'CLV Analysis'!A145)</f>
        <v>1.0726751077301674E-9</v>
      </c>
      <c r="F145" s="11">
        <f>('Financial Calculations'!$B$1-'Financial Calculations'!$C$11)*'CLV Analysis'!C145*(((1/(1+'Financial Calculations'!$B$2))^(1/12))^'CLV Analysis'!A145)</f>
        <v>6.9449651051479321E-5</v>
      </c>
      <c r="G145" s="12">
        <f>('Financial Calculations'!$B$1-'Financial Calculations'!$C$12)*'CLV Analysis'!D145*(((1/(1+'Financial Calculations'!$B$2))^(1/12))^'CLV Analysis'!A145)</f>
        <v>6.8209659455231537E-3</v>
      </c>
    </row>
    <row r="146" spans="1:7" x14ac:dyDescent="0.2">
      <c r="A146">
        <v>139</v>
      </c>
      <c r="B146" s="10">
        <f t="shared" si="6"/>
        <v>1.81891225303176E-10</v>
      </c>
      <c r="C146" s="11">
        <f t="shared" si="7"/>
        <v>1.0062830876847289E-5</v>
      </c>
      <c r="D146" s="12">
        <f t="shared" si="8"/>
        <v>8.4305814749233285E-4</v>
      </c>
      <c r="E146" s="10">
        <f>('Financial Calculations'!$B$1-'Financial Calculations'!$C$10)*'CLV Analysis'!B146*(((1/(1+'Financial Calculations'!$B$2))^(1/12))^'CLV Analysis'!A146)</f>
        <v>9.0456074714642268E-10</v>
      </c>
      <c r="F146" s="11">
        <f>('Financial Calculations'!$B$1-'Financial Calculations'!$C$11)*'CLV Analysis'!C146*(((1/(1+'Financial Calculations'!$B$2))^(1/12))^'CLV Analysis'!A146)</f>
        <v>6.3388212459670391E-5</v>
      </c>
      <c r="G146" s="12">
        <f>('Financial Calculations'!$B$1-'Financial Calculations'!$C$12)*'CLV Analysis'!D146*(((1/(1+'Financial Calculations'!$B$2))^(1/12))^'CLV Analysis'!A146)</f>
        <v>6.4286546532728731E-3</v>
      </c>
    </row>
    <row r="147" spans="1:7" x14ac:dyDescent="0.2">
      <c r="A147">
        <v>140</v>
      </c>
      <c r="B147" s="10">
        <f t="shared" si="6"/>
        <v>1.5460754150769959E-10</v>
      </c>
      <c r="C147" s="11">
        <f t="shared" si="7"/>
        <v>9.2578044066995059E-6</v>
      </c>
      <c r="D147" s="12">
        <f t="shared" si="8"/>
        <v>8.0090524011771616E-4</v>
      </c>
      <c r="E147" s="10">
        <f>('Financial Calculations'!$B$1-'Financial Calculations'!$C$10)*'CLV Analysis'!B147*(((1/(1+'Financial Calculations'!$B$2))^(1/12))^'CLV Analysis'!A147)</f>
        <v>7.6279400853209788E-10</v>
      </c>
      <c r="F147" s="11">
        <f>('Financial Calculations'!$B$1-'Financial Calculations'!$C$11)*'CLV Analysis'!C147*(((1/(1+'Financial Calculations'!$B$2))^(1/12))^'CLV Analysis'!A147)</f>
        <v>5.7855805148019166E-5</v>
      </c>
      <c r="G147" s="12">
        <f>('Financial Calculations'!$B$1-'Financial Calculations'!$C$12)*'CLV Analysis'!D147*(((1/(1+'Financial Calculations'!$B$2))^(1/12))^'CLV Analysis'!A147)</f>
        <v>6.0589073426135127E-3</v>
      </c>
    </row>
    <row r="148" spans="1:7" x14ac:dyDescent="0.2">
      <c r="A148">
        <v>141</v>
      </c>
      <c r="B148" s="10">
        <f t="shared" si="6"/>
        <v>1.3141641028154465E-10</v>
      </c>
      <c r="C148" s="11">
        <f t="shared" si="7"/>
        <v>8.5171800541635462E-6</v>
      </c>
      <c r="D148" s="12">
        <f t="shared" si="8"/>
        <v>7.6085997811183037E-4</v>
      </c>
      <c r="E148" s="10">
        <f>('Financial Calculations'!$B$1-'Financial Calculations'!$C$10)*'CLV Analysis'!B148*(((1/(1+'Financial Calculations'!$B$2))^(1/12))^'CLV Analysis'!A148)</f>
        <v>6.4324557669345829E-10</v>
      </c>
      <c r="F148" s="11">
        <f>('Financial Calculations'!$B$1-'Financial Calculations'!$C$11)*'CLV Analysis'!C148*(((1/(1+'Financial Calculations'!$B$2))^(1/12))^'CLV Analysis'!A148)</f>
        <v>5.2806256233447446E-5</v>
      </c>
      <c r="G148" s="12">
        <f>('Financial Calculations'!$B$1-'Financial Calculations'!$C$12)*'CLV Analysis'!D148*(((1/(1+'Financial Calculations'!$B$2))^(1/12))^'CLV Analysis'!A148)</f>
        <v>5.7104262347778224E-3</v>
      </c>
    </row>
    <row r="149" spans="1:7" x14ac:dyDescent="0.2">
      <c r="A149">
        <v>142</v>
      </c>
      <c r="B149" s="10">
        <f t="shared" si="6"/>
        <v>1.1170394873931296E-10</v>
      </c>
      <c r="C149" s="11">
        <f t="shared" si="7"/>
        <v>7.8358056498304625E-6</v>
      </c>
      <c r="D149" s="12">
        <f t="shared" si="8"/>
        <v>7.2281697920623881E-4</v>
      </c>
      <c r="E149" s="10">
        <f>('Financial Calculations'!$B$1-'Financial Calculations'!$C$10)*'CLV Analysis'!B149*(((1/(1+'Financial Calculations'!$B$2))^(1/12))^'CLV Analysis'!A149)</f>
        <v>5.4243330087494892E-10</v>
      </c>
      <c r="F149" s="11">
        <f>('Financial Calculations'!$B$1-'Financial Calculations'!$C$11)*'CLV Analysis'!C149*(((1/(1+'Financial Calculations'!$B$2))^(1/12))^'CLV Analysis'!A149)</f>
        <v>4.8197422717709394E-5</v>
      </c>
      <c r="G149" s="12">
        <f>('Financial Calculations'!$B$1-'Financial Calculations'!$C$12)*'CLV Analysis'!D149*(((1/(1+'Financial Calculations'!$B$2))^(1/12))^'CLV Analysis'!A149)</f>
        <v>5.3819881933980726E-3</v>
      </c>
    </row>
    <row r="150" spans="1:7" x14ac:dyDescent="0.2">
      <c r="A150">
        <v>143</v>
      </c>
      <c r="B150" s="10">
        <f t="shared" si="6"/>
        <v>9.4948356428416007E-11</v>
      </c>
      <c r="C150" s="11">
        <f t="shared" si="7"/>
        <v>7.2089411978440259E-6</v>
      </c>
      <c r="D150" s="12">
        <f t="shared" si="8"/>
        <v>6.8667613024592689E-4</v>
      </c>
      <c r="E150" s="10">
        <f>('Financial Calculations'!$B$1-'Financial Calculations'!$C$10)*'CLV Analysis'!B150*(((1/(1+'Financial Calculations'!$B$2))^(1/12))^'CLV Analysis'!A150)</f>
        <v>4.5742076830216803E-10</v>
      </c>
      <c r="F150" s="11">
        <f>('Financial Calculations'!$B$1-'Financial Calculations'!$C$11)*'CLV Analysis'!C150*(((1/(1+'Financial Calculations'!$B$2))^(1/12))^'CLV Analysis'!A150)</f>
        <v>4.3990839766409897E-5</v>
      </c>
      <c r="G150" s="12">
        <f>('Financial Calculations'!$B$1-'Financial Calculations'!$C$12)*'CLV Analysis'!D150*(((1/(1+'Financial Calculations'!$B$2))^(1/12))^'CLV Analysis'!A150)</f>
        <v>5.0724404314108499E-3</v>
      </c>
    </row>
    <row r="151" spans="1:7" x14ac:dyDescent="0.2">
      <c r="A151">
        <v>144</v>
      </c>
      <c r="B151" s="10">
        <f t="shared" si="6"/>
        <v>8.0706102964153602E-11</v>
      </c>
      <c r="C151" s="11">
        <f t="shared" si="7"/>
        <v>6.6322259020165044E-6</v>
      </c>
      <c r="D151" s="12">
        <f t="shared" si="8"/>
        <v>6.5234232373363049E-4</v>
      </c>
      <c r="E151" s="10">
        <f>('Financial Calculations'!$B$1-'Financial Calculations'!$C$10)*'CLV Analysis'!B151*(((1/(1+'Financial Calculations'!$B$2))^(1/12))^'CLV Analysis'!A151)</f>
        <v>3.8573177372526744E-10</v>
      </c>
      <c r="F151" s="11">
        <f>('Financial Calculations'!$B$1-'Financial Calculations'!$C$11)*'CLV Analysis'!C151*(((1/(1+'Financial Calculations'!$B$2))^(1/12))^'CLV Analysis'!A151)</f>
        <v>4.0151399685587194E-5</v>
      </c>
      <c r="G151" s="12">
        <f>('Financial Calculations'!$B$1-'Financial Calculations'!$C$12)*'CLV Analysis'!D151*(((1/(1+'Financial Calculations'!$B$2))^(1/12))^'CLV Analysis'!A151)</f>
        <v>4.7806964648813783E-3</v>
      </c>
    </row>
    <row r="152" spans="1:7" x14ac:dyDescent="0.2">
      <c r="A152">
        <v>145</v>
      </c>
      <c r="B152" s="10">
        <f t="shared" si="6"/>
        <v>6.8600187519530558E-11</v>
      </c>
      <c r="C152" s="11">
        <f t="shared" si="7"/>
        <v>6.1016478298551847E-6</v>
      </c>
      <c r="D152" s="12">
        <f t="shared" si="8"/>
        <v>6.1972520754694893E-4</v>
      </c>
      <c r="E152" s="10">
        <f>('Financial Calculations'!$B$1-'Financial Calculations'!$C$10)*'CLV Analysis'!B152*(((1/(1+'Financial Calculations'!$B$2))^(1/12))^'CLV Analysis'!A152)</f>
        <v>3.2527819367167921E-10</v>
      </c>
      <c r="F152" s="11">
        <f>('Financial Calculations'!$B$1-'Financial Calculations'!$C$11)*'CLV Analysis'!C152*(((1/(1+'Financial Calculations'!$B$2))^(1/12))^'CLV Analysis'!A152)</f>
        <v>3.6647058916632684E-5</v>
      </c>
      <c r="G152" s="12">
        <f>('Financial Calculations'!$B$1-'Financial Calculations'!$C$12)*'CLV Analysis'!D152*(((1/(1+'Financial Calculations'!$B$2))^(1/12))^'CLV Analysis'!A152)</f>
        <v>4.5057322995456853E-3</v>
      </c>
    </row>
    <row r="153" spans="1:7" x14ac:dyDescent="0.2">
      <c r="A153">
        <v>146</v>
      </c>
      <c r="B153" s="10">
        <f t="shared" si="6"/>
        <v>5.8310159391600975E-11</v>
      </c>
      <c r="C153" s="11">
        <f t="shared" si="7"/>
        <v>5.6135160034667705E-6</v>
      </c>
      <c r="D153" s="12">
        <f t="shared" si="8"/>
        <v>5.8873894716960143E-4</v>
      </c>
      <c r="E153" s="10">
        <f>('Financial Calculations'!$B$1-'Financial Calculations'!$C$10)*'CLV Analysis'!B153*(((1/(1+'Financial Calculations'!$B$2))^(1/12))^'CLV Analysis'!A153)</f>
        <v>2.7429916456316962E-10</v>
      </c>
      <c r="F153" s="11">
        <f>('Financial Calculations'!$B$1-'Financial Calculations'!$C$11)*'CLV Analysis'!C153*(((1/(1+'Financial Calculations'!$B$2))^(1/12))^'CLV Analysis'!A153)</f>
        <v>3.3448570604158415E-5</v>
      </c>
      <c r="G153" s="12">
        <f>('Financial Calculations'!$B$1-'Financial Calculations'!$C$12)*'CLV Analysis'!D153*(((1/(1+'Financial Calculations'!$B$2))^(1/12))^'CLV Analysis'!A153)</f>
        <v>4.2465828366856969E-3</v>
      </c>
    </row>
    <row r="154" spans="1:7" x14ac:dyDescent="0.2">
      <c r="A154">
        <v>147</v>
      </c>
      <c r="B154" s="10">
        <f t="shared" si="6"/>
        <v>4.9563635482860827E-11</v>
      </c>
      <c r="C154" s="11">
        <f t="shared" si="7"/>
        <v>5.1644347231894287E-6</v>
      </c>
      <c r="D154" s="12">
        <f t="shared" si="8"/>
        <v>5.5930199981112138E-4</v>
      </c>
      <c r="E154" s="10">
        <f>('Financial Calculations'!$B$1-'Financial Calculations'!$C$10)*'CLV Analysis'!B154*(((1/(1+'Financial Calculations'!$B$2))^(1/12))^'CLV Analysis'!A154)</f>
        <v>2.3130979310588714E-10</v>
      </c>
      <c r="F154" s="11">
        <f>('Financial Calculations'!$B$1-'Financial Calculations'!$C$11)*'CLV Analysis'!C154*(((1/(1+'Financial Calculations'!$B$2))^(1/12))^'CLV Analysis'!A154)</f>
        <v>3.0529240504852265E-5</v>
      </c>
      <c r="G154" s="12">
        <f>('Financial Calculations'!$B$1-'Financial Calculations'!$C$12)*'CLV Analysis'!D154*(((1/(1+'Financial Calculations'!$B$2))^(1/12))^'CLV Analysis'!A154)</f>
        <v>4.0023384857222561E-3</v>
      </c>
    </row>
    <row r="155" spans="1:7" x14ac:dyDescent="0.2">
      <c r="A155">
        <v>148</v>
      </c>
      <c r="B155" s="10">
        <f t="shared" si="6"/>
        <v>4.2129090160431705E-11</v>
      </c>
      <c r="C155" s="11">
        <f t="shared" si="7"/>
        <v>4.7512799453342749E-6</v>
      </c>
      <c r="D155" s="12">
        <f t="shared" si="8"/>
        <v>5.3133689982056526E-4</v>
      </c>
      <c r="E155" s="10">
        <f>('Financial Calculations'!$B$1-'Financial Calculations'!$C$10)*'CLV Analysis'!B155*(((1/(1+'Financial Calculations'!$B$2))^(1/12))^'CLV Analysis'!A155)</f>
        <v>1.9505790501365739E-10</v>
      </c>
      <c r="F155" s="11">
        <f>('Financial Calculations'!$B$1-'Financial Calculations'!$C$11)*'CLV Analysis'!C155*(((1/(1+'Financial Calculations'!$B$2))^(1/12))^'CLV Analysis'!A155)</f>
        <v>2.7864704200162131E-5</v>
      </c>
      <c r="G155" s="12">
        <f>('Financial Calculations'!$B$1-'Financial Calculations'!$C$12)*'CLV Analysis'!D155*(((1/(1+'Financial Calculations'!$B$2))^(1/12))^'CLV Analysis'!A155)</f>
        <v>3.7721419716365513E-3</v>
      </c>
    </row>
    <row r="156" spans="1:7" x14ac:dyDescent="0.2">
      <c r="A156">
        <v>149</v>
      </c>
      <c r="B156" s="10">
        <f t="shared" si="6"/>
        <v>3.5809726636366951E-11</v>
      </c>
      <c r="C156" s="11">
        <f t="shared" si="7"/>
        <v>4.3711775497075329E-6</v>
      </c>
      <c r="D156" s="12">
        <f t="shared" si="8"/>
        <v>5.0477005482953694E-4</v>
      </c>
      <c r="E156" s="10">
        <f>('Financial Calculations'!$B$1-'Financial Calculations'!$C$10)*'CLV Analysis'!B156*(((1/(1+'Financial Calculations'!$B$2))^(1/12))^'CLV Analysis'!A156)</f>
        <v>1.6448757226158546E-10</v>
      </c>
      <c r="F156" s="11">
        <f>('Financial Calculations'!$B$1-'Financial Calculations'!$C$11)*'CLV Analysis'!C156*(((1/(1+'Financial Calculations'!$B$2))^(1/12))^'CLV Analysis'!A156)</f>
        <v>2.5432723753449638E-5</v>
      </c>
      <c r="G156" s="12">
        <f>('Financial Calculations'!$B$1-'Financial Calculations'!$C$12)*'CLV Analysis'!D156*(((1/(1+'Financial Calculations'!$B$2))^(1/12))^'CLV Analysis'!A156)</f>
        <v>3.5551853260143073E-3</v>
      </c>
    </row>
    <row r="157" spans="1:7" x14ac:dyDescent="0.2">
      <c r="A157">
        <v>150</v>
      </c>
      <c r="B157" s="10">
        <f t="shared" si="6"/>
        <v>3.0438267640911909E-11</v>
      </c>
      <c r="C157" s="11">
        <f t="shared" si="7"/>
        <v>4.0214833457309306E-6</v>
      </c>
      <c r="D157" s="12">
        <f t="shared" si="8"/>
        <v>4.7953155208806006E-4</v>
      </c>
      <c r="E157" s="10">
        <f>('Financial Calculations'!$B$1-'Financial Calculations'!$C$10)*'CLV Analysis'!B157*(((1/(1+'Financial Calculations'!$B$2))^(1/12))^'CLV Analysis'!A157)</f>
        <v>1.3870835650888336E-10</v>
      </c>
      <c r="F157" s="11">
        <f>('Financial Calculations'!$B$1-'Financial Calculations'!$C$11)*'CLV Analysis'!C157*(((1/(1+'Financial Calculations'!$B$2))^(1/12))^'CLV Analysis'!A157)</f>
        <v>2.3213002114535919E-5</v>
      </c>
      <c r="G157" s="12">
        <f>('Financial Calculations'!$B$1-'Financial Calculations'!$C$12)*'CLV Analysis'!D157*(((1/(1+'Financial Calculations'!$B$2))^(1/12))^'CLV Analysis'!A157)</f>
        <v>3.3507070511515909E-3</v>
      </c>
    </row>
    <row r="158" spans="1:7" x14ac:dyDescent="0.2">
      <c r="A158">
        <v>151</v>
      </c>
      <c r="B158" s="10">
        <f t="shared" si="6"/>
        <v>2.5872527494775122E-11</v>
      </c>
      <c r="C158" s="11">
        <f t="shared" si="7"/>
        <v>3.6997646780724562E-6</v>
      </c>
      <c r="D158" s="12">
        <f t="shared" si="8"/>
        <v>4.5555497448365701E-4</v>
      </c>
      <c r="E158" s="10">
        <f>('Financial Calculations'!$B$1-'Financial Calculations'!$C$10)*'CLV Analysis'!B158*(((1/(1+'Financial Calculations'!$B$2))^(1/12))^'CLV Analysis'!A158)</f>
        <v>1.1696937282774163E-10</v>
      </c>
      <c r="F158" s="11">
        <f>('Financial Calculations'!$B$1-'Financial Calculations'!$C$11)*'CLV Analysis'!C158*(((1/(1+'Financial Calculations'!$B$2))^(1/12))^'CLV Analysis'!A158)</f>
        <v>2.1187013722679293E-5</v>
      </c>
      <c r="G158" s="12">
        <f>('Financial Calculations'!$B$1-'Financial Calculations'!$C$12)*'CLV Analysis'!D158*(((1/(1+'Financial Calculations'!$B$2))^(1/12))^'CLV Analysis'!A158)</f>
        <v>3.157989447268496E-3</v>
      </c>
    </row>
    <row r="159" spans="1:7" x14ac:dyDescent="0.2">
      <c r="A159">
        <v>152</v>
      </c>
      <c r="B159" s="10">
        <f t="shared" si="6"/>
        <v>2.1991648370558853E-11</v>
      </c>
      <c r="C159" s="11">
        <f t="shared" si="7"/>
        <v>3.40378350382666E-6</v>
      </c>
      <c r="D159" s="12">
        <f t="shared" si="8"/>
        <v>4.3277722575947412E-4</v>
      </c>
      <c r="E159" s="10">
        <f>('Financial Calculations'!$B$1-'Financial Calculations'!$C$10)*'CLV Analysis'!B159*(((1/(1+'Financial Calculations'!$B$2))^(1/12))^'CLV Analysis'!A159)</f>
        <v>9.8637418278681689E-11</v>
      </c>
      <c r="F159" s="11">
        <f>('Financial Calculations'!$B$1-'Financial Calculations'!$C$11)*'CLV Analysis'!C159*(((1/(1+'Financial Calculations'!$B$2))^(1/12))^'CLV Analysis'!A159)</f>
        <v>1.9337849894215417E-5</v>
      </c>
      <c r="G159" s="12">
        <f>('Financial Calculations'!$B$1-'Financial Calculations'!$C$12)*'CLV Analysis'!D159*(((1/(1+'Financial Calculations'!$B$2))^(1/12))^'CLV Analysis'!A159)</f>
        <v>2.9763560934494815E-3</v>
      </c>
    </row>
    <row r="160" spans="1:7" x14ac:dyDescent="0.2">
      <c r="A160">
        <v>153</v>
      </c>
      <c r="B160" s="10">
        <f t="shared" si="6"/>
        <v>1.8692901114975026E-11</v>
      </c>
      <c r="C160" s="11">
        <f t="shared" si="7"/>
        <v>3.1314808235205272E-6</v>
      </c>
      <c r="D160" s="12">
        <f t="shared" si="8"/>
        <v>4.1113836447150042E-4</v>
      </c>
      <c r="E160" s="10">
        <f>('Financial Calculations'!$B$1-'Financial Calculations'!$C$10)*'CLV Analysis'!B160*(((1/(1+'Financial Calculations'!$B$2))^(1/12))^'CLV Analysis'!A160)</f>
        <v>8.3178528271770805E-11</v>
      </c>
      <c r="F160" s="11">
        <f>('Financial Calculations'!$B$1-'Financial Calculations'!$C$11)*'CLV Analysis'!C160*(((1/(1+'Financial Calculations'!$B$2))^(1/12))^'CLV Analysis'!A160)</f>
        <v>1.7650077704481584E-5</v>
      </c>
      <c r="G160" s="12">
        <f>('Financial Calculations'!$B$1-'Financial Calculations'!$C$12)*'CLV Analysis'!D160*(((1/(1+'Financial Calculations'!$B$2))^(1/12))^'CLV Analysis'!A160)</f>
        <v>2.8051694734686945E-3</v>
      </c>
    </row>
    <row r="161" spans="1:7" x14ac:dyDescent="0.2">
      <c r="A161">
        <v>154</v>
      </c>
      <c r="B161" s="10">
        <f t="shared" si="6"/>
        <v>1.5888965947728771E-11</v>
      </c>
      <c r="C161" s="11">
        <f t="shared" si="7"/>
        <v>2.8809623576388849E-6</v>
      </c>
      <c r="D161" s="12">
        <f t="shared" si="8"/>
        <v>3.9058144624792536E-4</v>
      </c>
      <c r="E161" s="10">
        <f>('Financial Calculations'!$B$1-'Financial Calculations'!$C$10)*'CLV Analysis'!B161*(((1/(1+'Financial Calculations'!$B$2))^(1/12))^'CLV Analysis'!A161)</f>
        <v>7.014242349602423E-11</v>
      </c>
      <c r="F161" s="11">
        <f>('Financial Calculations'!$B$1-'Financial Calculations'!$C$11)*'CLV Analysis'!C161*(((1/(1+'Financial Calculations'!$B$2))^(1/12))^'CLV Analysis'!A161)</f>
        <v>1.6109611186268711E-5</v>
      </c>
      <c r="G161" s="12">
        <f>('Financial Calculations'!$B$1-'Financial Calculations'!$C$12)*'CLV Analysis'!D161*(((1/(1+'Financial Calculations'!$B$2))^(1/12))^'CLV Analysis'!A161)</f>
        <v>2.6438287381671428E-3</v>
      </c>
    </row>
    <row r="162" spans="1:7" x14ac:dyDescent="0.2">
      <c r="A162">
        <v>155</v>
      </c>
      <c r="B162" s="10">
        <f t="shared" si="6"/>
        <v>1.3505621055569455E-11</v>
      </c>
      <c r="C162" s="11">
        <f t="shared" si="7"/>
        <v>2.6504853690277743E-6</v>
      </c>
      <c r="D162" s="12">
        <f t="shared" si="8"/>
        <v>3.710523739355291E-4</v>
      </c>
      <c r="E162" s="10">
        <f>('Financial Calculations'!$B$1-'Financial Calculations'!$C$10)*'CLV Analysis'!B162*(((1/(1+'Financial Calculations'!$B$2))^(1/12))^'CLV Analysis'!A162)</f>
        <v>5.9149394394434764E-11</v>
      </c>
      <c r="F162" s="11">
        <f>('Financial Calculations'!$B$1-'Financial Calculations'!$C$11)*'CLV Analysis'!C162*(((1/(1+'Financial Calculations'!$B$2))^(1/12))^'CLV Analysis'!A162)</f>
        <v>1.470359376983698E-5</v>
      </c>
      <c r="G162" s="12">
        <f>('Financial Calculations'!$B$1-'Financial Calculations'!$C$12)*'CLV Analysis'!D162*(((1/(1+'Financial Calculations'!$B$2))^(1/12))^'CLV Analysis'!A162)</f>
        <v>2.4917675965278807E-3</v>
      </c>
    </row>
    <row r="163" spans="1:7" x14ac:dyDescent="0.2">
      <c r="A163">
        <v>156</v>
      </c>
      <c r="B163" s="10">
        <f t="shared" si="6"/>
        <v>1.1479777897234037E-11</v>
      </c>
      <c r="C163" s="11">
        <f t="shared" si="7"/>
        <v>2.4384465395055522E-6</v>
      </c>
      <c r="D163" s="12">
        <f t="shared" si="8"/>
        <v>3.5249975523875265E-4</v>
      </c>
      <c r="E163" s="10">
        <f>('Financial Calculations'!$B$1-'Financial Calculations'!$C$10)*'CLV Analysis'!B163*(((1/(1+'Financial Calculations'!$B$2))^(1/12))^'CLV Analysis'!A163)</f>
        <v>4.987924116175853E-11</v>
      </c>
      <c r="F163" s="11">
        <f>('Financial Calculations'!$B$1-'Financial Calculations'!$C$11)*'CLV Analysis'!C163*(((1/(1+'Financial Calculations'!$B$2))^(1/12))^'CLV Analysis'!A163)</f>
        <v>1.3420290983352023E-5</v>
      </c>
      <c r="G163" s="12">
        <f>('Financial Calculations'!$B$1-'Financial Calculations'!$C$12)*'CLV Analysis'!D163*(((1/(1+'Financial Calculations'!$B$2))^(1/12))^'CLV Analysis'!A163)</f>
        <v>2.3484523280470535E-3</v>
      </c>
    </row>
    <row r="164" spans="1:7" x14ac:dyDescent="0.2">
      <c r="A164">
        <v>157</v>
      </c>
      <c r="B164" s="10">
        <f t="shared" si="6"/>
        <v>9.7578112126489312E-12</v>
      </c>
      <c r="C164" s="11">
        <f t="shared" si="7"/>
        <v>2.2433708163451083E-6</v>
      </c>
      <c r="D164" s="12">
        <f t="shared" si="8"/>
        <v>3.3487476747681499E-4</v>
      </c>
      <c r="E164" s="10">
        <f>('Financial Calculations'!$B$1-'Financial Calculations'!$C$10)*'CLV Analysis'!B164*(((1/(1+'Financial Calculations'!$B$2))^(1/12))^'CLV Analysis'!A164)</f>
        <v>4.2061947114490677E-11</v>
      </c>
      <c r="F164" s="11">
        <f>('Financial Calculations'!$B$1-'Financial Calculations'!$C$11)*'CLV Analysis'!C164*(((1/(1+'Financial Calculations'!$B$2))^(1/12))^'CLV Analysis'!A164)</f>
        <v>1.2248992518230899E-5</v>
      </c>
      <c r="G164" s="12">
        <f>('Financial Calculations'!$B$1-'Financial Calculations'!$C$12)*'CLV Analysis'!D164*(((1/(1+'Financial Calculations'!$B$2))^(1/12))^'CLV Analysis'!A164)</f>
        <v>2.2133799094244361E-3</v>
      </c>
    </row>
    <row r="165" spans="1:7" x14ac:dyDescent="0.2">
      <c r="A165">
        <v>158</v>
      </c>
      <c r="B165" s="10">
        <f t="shared" si="6"/>
        <v>8.2941395307515909E-12</v>
      </c>
      <c r="C165" s="11">
        <f t="shared" si="7"/>
        <v>2.0639011510374997E-6</v>
      </c>
      <c r="D165" s="12">
        <f t="shared" si="8"/>
        <v>3.1813102910297424E-4</v>
      </c>
      <c r="E165" s="10">
        <f>('Financial Calculations'!$B$1-'Financial Calculations'!$C$10)*'CLV Analysis'!B165*(((1/(1+'Financial Calculations'!$B$2))^(1/12))^'CLV Analysis'!A165)</f>
        <v>3.5469813771317516E-11</v>
      </c>
      <c r="F165" s="11">
        <f>('Financial Calculations'!$B$1-'Financial Calculations'!$C$11)*'CLV Analysis'!C165*(((1/(1+'Financial Calculations'!$B$2))^(1/12))^'CLV Analysis'!A165)</f>
        <v>1.1179922842045644E-5</v>
      </c>
      <c r="G165" s="12">
        <f>('Financial Calculations'!$B$1-'Financial Calculations'!$C$12)*'CLV Analysis'!D165*(((1/(1+'Financial Calculations'!$B$2))^(1/12))^'CLV Analysis'!A165)</f>
        <v>2.0860762489983008E-3</v>
      </c>
    </row>
    <row r="166" spans="1:7" x14ac:dyDescent="0.2">
      <c r="A166">
        <v>159</v>
      </c>
      <c r="B166" s="10">
        <f t="shared" si="6"/>
        <v>7.0500186011388519E-12</v>
      </c>
      <c r="C166" s="11">
        <f t="shared" si="7"/>
        <v>1.8987890589544999E-6</v>
      </c>
      <c r="D166" s="12">
        <f t="shared" si="8"/>
        <v>3.0222447764782551E-4</v>
      </c>
      <c r="E166" s="10">
        <f>('Financial Calculations'!$B$1-'Financial Calculations'!$C$10)*'CLV Analysis'!B166*(((1/(1+'Financial Calculations'!$B$2))^(1/12))^'CLV Analysis'!A166)</f>
        <v>2.9910828558350736E-11</v>
      </c>
      <c r="F166" s="11">
        <f>('Financial Calculations'!$B$1-'Financial Calculations'!$C$11)*'CLV Analysis'!C166*(((1/(1+'Financial Calculations'!$B$2))^(1/12))^'CLV Analysis'!A166)</f>
        <v>1.0204159612969227E-5</v>
      </c>
      <c r="G166" s="12">
        <f>('Financial Calculations'!$B$1-'Financial Calculations'!$C$12)*'CLV Analysis'!D166*(((1/(1+'Financial Calculations'!$B$2))^(1/12))^'CLV Analysis'!A166)</f>
        <v>1.966094522727657E-3</v>
      </c>
    </row>
    <row r="167" spans="1:7" x14ac:dyDescent="0.2">
      <c r="A167">
        <v>160</v>
      </c>
      <c r="B167" s="10">
        <f t="shared" si="6"/>
        <v>5.9925158109680239E-12</v>
      </c>
      <c r="C167" s="11">
        <f t="shared" si="7"/>
        <v>1.7468859342381399E-6</v>
      </c>
      <c r="D167" s="12">
        <f t="shared" si="8"/>
        <v>2.871132537654342E-4</v>
      </c>
      <c r="E167" s="10">
        <f>('Financial Calculations'!$B$1-'Financial Calculations'!$C$10)*'CLV Analysis'!B167*(((1/(1+'Financial Calculations'!$B$2))^(1/12))^'CLV Analysis'!A167)</f>
        <v>2.522307195676653E-11</v>
      </c>
      <c r="F167" s="11">
        <f>('Financial Calculations'!$B$1-'Financial Calculations'!$C$11)*'CLV Analysis'!C167*(((1/(1+'Financial Calculations'!$B$2))^(1/12))^'CLV Analysis'!A167)</f>
        <v>9.3135592148594917E-6</v>
      </c>
      <c r="G167" s="12">
        <f>('Financial Calculations'!$B$1-'Financial Calculations'!$C$12)*'CLV Analysis'!D167*(((1/(1+'Financial Calculations'!$B$2))^(1/12))^'CLV Analysis'!A167)</f>
        <v>1.8530136058813071E-3</v>
      </c>
    </row>
    <row r="168" spans="1:7" x14ac:dyDescent="0.2">
      <c r="A168">
        <v>161</v>
      </c>
      <c r="B168" s="10">
        <f t="shared" si="6"/>
        <v>5.0936384393228201E-12</v>
      </c>
      <c r="C168" s="11">
        <f t="shared" si="7"/>
        <v>1.6071350594990888E-6</v>
      </c>
      <c r="D168" s="12">
        <f t="shared" si="8"/>
        <v>2.7275759107716247E-4</v>
      </c>
      <c r="E168" s="10">
        <f>('Financial Calculations'!$B$1-'Financial Calculations'!$C$10)*'CLV Analysis'!B168*(((1/(1+'Financial Calculations'!$B$2))^(1/12))^'CLV Analysis'!A168)</f>
        <v>2.1270001186864539E-11</v>
      </c>
      <c r="F168" s="11">
        <f>('Financial Calculations'!$B$1-'Financial Calculations'!$C$11)*'CLV Analysis'!C168*(((1/(1+'Financial Calculations'!$B$2))^(1/12))^'CLV Analysis'!A168)</f>
        <v>8.5006887915048641E-6</v>
      </c>
      <c r="G168" s="12">
        <f>('Financial Calculations'!$B$1-'Financial Calculations'!$C$12)*'CLV Analysis'!D168*(((1/(1+'Financial Calculations'!$B$2))^(1/12))^'CLV Analysis'!A168)</f>
        <v>1.7464365949291004E-3</v>
      </c>
    </row>
    <row r="169" spans="1:7" x14ac:dyDescent="0.2">
      <c r="A169">
        <v>162</v>
      </c>
      <c r="B169" s="10">
        <f t="shared" si="6"/>
        <v>4.3295926734243973E-12</v>
      </c>
      <c r="C169" s="11">
        <f t="shared" si="7"/>
        <v>1.4785642547391619E-6</v>
      </c>
      <c r="D169" s="12">
        <f t="shared" si="8"/>
        <v>2.5911971152330434E-4</v>
      </c>
      <c r="E169" s="10">
        <f>('Financial Calculations'!$B$1-'Financial Calculations'!$C$10)*'CLV Analysis'!B169*(((1/(1+'Financial Calculations'!$B$2))^(1/12))^'CLV Analysis'!A169)</f>
        <v>1.7936473053903782E-11</v>
      </c>
      <c r="F169" s="11">
        <f>('Financial Calculations'!$B$1-'Financial Calculations'!$C$11)*'CLV Analysis'!C169*(((1/(1+'Financial Calculations'!$B$2))^(1/12))^'CLV Analysis'!A169)</f>
        <v>7.7587642127968796E-6</v>
      </c>
      <c r="G169" s="12">
        <f>('Financial Calculations'!$B$1-'Financial Calculations'!$C$12)*'CLV Analysis'!D169*(((1/(1+'Financial Calculations'!$B$2))^(1/12))^'CLV Analysis'!A169)</f>
        <v>1.6459894144473528E-3</v>
      </c>
    </row>
    <row r="170" spans="1:7" x14ac:dyDescent="0.2">
      <c r="A170">
        <v>163</v>
      </c>
      <c r="B170" s="10">
        <f t="shared" si="6"/>
        <v>3.6801537724107377E-12</v>
      </c>
      <c r="C170" s="11">
        <f t="shared" si="7"/>
        <v>1.360279114360029E-6</v>
      </c>
      <c r="D170" s="12">
        <f t="shared" si="8"/>
        <v>2.4616372594713913E-4</v>
      </c>
      <c r="E170" s="10">
        <f>('Financial Calculations'!$B$1-'Financial Calculations'!$C$10)*'CLV Analysis'!B170*(((1/(1+'Financial Calculations'!$B$2))^(1/12))^'CLV Analysis'!A170)</f>
        <v>1.5125390111030901E-11</v>
      </c>
      <c r="F170" s="11">
        <f>('Financial Calculations'!$B$1-'Financial Calculations'!$C$11)*'CLV Analysis'!C170*(((1/(1+'Financial Calculations'!$B$2))^(1/12))^'CLV Analysis'!A170)</f>
        <v>7.0815934551017437E-6</v>
      </c>
      <c r="G170" s="12">
        <f>('Financial Calculations'!$B$1-'Financial Calculations'!$C$12)*'CLV Analysis'!D170*(((1/(1+'Financial Calculations'!$B$2))^(1/12))^'CLV Analysis'!A170)</f>
        <v>1.5513195041488056E-3</v>
      </c>
    </row>
    <row r="171" spans="1:7" x14ac:dyDescent="0.2">
      <c r="A171">
        <v>164</v>
      </c>
      <c r="B171" s="10">
        <f t="shared" si="6"/>
        <v>3.1281307065491269E-12</v>
      </c>
      <c r="C171" s="11">
        <f t="shared" si="7"/>
        <v>1.2514567852112268E-6</v>
      </c>
      <c r="D171" s="12">
        <f t="shared" si="8"/>
        <v>2.3385553964978215E-4</v>
      </c>
      <c r="E171" s="10">
        <f>('Financial Calculations'!$B$1-'Financial Calculations'!$C$10)*'CLV Analysis'!B171*(((1/(1+'Financial Calculations'!$B$2))^(1/12))^'CLV Analysis'!A171)</f>
        <v>1.275487245030478E-11</v>
      </c>
      <c r="F171" s="11">
        <f>('Financial Calculations'!$B$1-'Financial Calculations'!$C$11)*'CLV Analysis'!C171*(((1/(1+'Financial Calculations'!$B$2))^(1/12))^'CLV Analysis'!A171)</f>
        <v>6.4635249232895742E-6</v>
      </c>
      <c r="G171" s="12">
        <f>('Financial Calculations'!$B$1-'Financial Calculations'!$C$12)*'CLV Analysis'!D171*(((1/(1+'Financial Calculations'!$B$2))^(1/12))^'CLV Analysis'!A171)</f>
        <v>1.4620945814287133E-3</v>
      </c>
    </row>
    <row r="172" spans="1:7" x14ac:dyDescent="0.2">
      <c r="A172">
        <v>165</v>
      </c>
      <c r="B172" s="10">
        <f t="shared" si="6"/>
        <v>2.6589111005667579E-12</v>
      </c>
      <c r="C172" s="11">
        <f t="shared" si="7"/>
        <v>1.1513402423943287E-6</v>
      </c>
      <c r="D172" s="12">
        <f t="shared" si="8"/>
        <v>2.2216276266729304E-4</v>
      </c>
      <c r="E172" s="10">
        <f>('Financial Calculations'!$B$1-'Financial Calculations'!$C$10)*'CLV Analysis'!B172*(((1/(1+'Financial Calculations'!$B$2))^(1/12))^'CLV Analysis'!A172)</f>
        <v>1.0755872743070403E-11</v>
      </c>
      <c r="F172" s="11">
        <f>('Financial Calculations'!$B$1-'Financial Calculations'!$C$11)*'CLV Analysis'!C172*(((1/(1+'Financial Calculations'!$B$2))^(1/12))^'CLV Analysis'!A172)</f>
        <v>5.899400283122476E-6</v>
      </c>
      <c r="G172" s="12">
        <f>('Financial Calculations'!$B$1-'Financial Calculations'!$C$12)*'CLV Analysis'!D172*(((1/(1+'Financial Calculations'!$B$2))^(1/12))^'CLV Analysis'!A172)</f>
        <v>1.3780014750837237E-3</v>
      </c>
    </row>
    <row r="173" spans="1:7" x14ac:dyDescent="0.2">
      <c r="A173">
        <v>166</v>
      </c>
      <c r="B173" s="10">
        <f t="shared" si="6"/>
        <v>2.2600744354817441E-12</v>
      </c>
      <c r="C173" s="11">
        <f t="shared" si="7"/>
        <v>1.0592330230027825E-6</v>
      </c>
      <c r="D173" s="12">
        <f t="shared" si="8"/>
        <v>2.1105462453392839E-4</v>
      </c>
      <c r="E173" s="10">
        <f>('Financial Calculations'!$B$1-'Financial Calculations'!$C$10)*'CLV Analysis'!B173*(((1/(1+'Financial Calculations'!$B$2))^(1/12))^'CLV Analysis'!A173)</f>
        <v>9.0701650616945526E-12</v>
      </c>
      <c r="F173" s="11">
        <f>('Financial Calculations'!$B$1-'Financial Calculations'!$C$11)*'CLV Analysis'!C173*(((1/(1+'Financial Calculations'!$B$2))^(1/12))^'CLV Analysis'!A173)</f>
        <v>5.3845114103455483E-6</v>
      </c>
      <c r="G173" s="12">
        <f>('Financial Calculations'!$B$1-'Financial Calculations'!$C$12)*'CLV Analysis'!D173*(((1/(1+'Financial Calculations'!$B$2))^(1/12))^'CLV Analysis'!A173)</f>
        <v>1.2987450261099959E-3</v>
      </c>
    </row>
    <row r="174" spans="1:7" x14ac:dyDescent="0.2">
      <c r="A174">
        <v>167</v>
      </c>
      <c r="B174" s="10">
        <f t="shared" si="6"/>
        <v>1.9210632701594826E-12</v>
      </c>
      <c r="C174" s="11">
        <f t="shared" si="7"/>
        <v>9.7449438116256002E-7</v>
      </c>
      <c r="D174" s="12">
        <f t="shared" si="8"/>
        <v>2.0050189330723196E-4</v>
      </c>
      <c r="E174" s="10">
        <f>('Financial Calculations'!$B$1-'Financial Calculations'!$C$10)*'CLV Analysis'!B174*(((1/(1+'Financial Calculations'!$B$2))^(1/12))^'CLV Analysis'!A174)</f>
        <v>7.6486489020044068E-12</v>
      </c>
      <c r="F174" s="11">
        <f>('Financial Calculations'!$B$1-'Financial Calculations'!$C$11)*'CLV Analysis'!C174*(((1/(1+'Financial Calculations'!$B$2))^(1/12))^'CLV Analysis'!A174)</f>
        <v>4.9145610971825434E-6</v>
      </c>
      <c r="G174" s="12">
        <f>('Financial Calculations'!$B$1-'Financial Calculations'!$C$12)*'CLV Analysis'!D174*(((1/(1+'Financial Calculations'!$B$2))^(1/12))^'CLV Analysis'!A174)</f>
        <v>1.2240470517224755E-3</v>
      </c>
    </row>
    <row r="175" spans="1:7" x14ac:dyDescent="0.2">
      <c r="A175">
        <v>168</v>
      </c>
      <c r="B175" s="10">
        <f t="shared" si="6"/>
        <v>1.6329037796355601E-12</v>
      </c>
      <c r="C175" s="11">
        <f t="shared" si="7"/>
        <v>8.9653483066955524E-7</v>
      </c>
      <c r="D175" s="12">
        <f t="shared" si="8"/>
        <v>1.9047679864187035E-4</v>
      </c>
      <c r="E175" s="10">
        <f>('Financial Calculations'!$B$1-'Financial Calculations'!$C$10)*'CLV Analysis'!B175*(((1/(1+'Financial Calculations'!$B$2))^(1/12))^'CLV Analysis'!A175)</f>
        <v>6.4499190067885585E-12</v>
      </c>
      <c r="F175" s="11">
        <f>('Financial Calculations'!$B$1-'Financial Calculations'!$C$11)*'CLV Analysis'!C175*(((1/(1+'Financial Calculations'!$B$2))^(1/12))^'CLV Analysis'!A175)</f>
        <v>4.4856271882967544E-6</v>
      </c>
      <c r="G175" s="12">
        <f>('Financial Calculations'!$B$1-'Financial Calculations'!$C$12)*'CLV Analysis'!D175*(((1/(1+'Financial Calculations'!$B$2))^(1/12))^'CLV Analysis'!A175)</f>
        <v>1.1536453689591174E-3</v>
      </c>
    </row>
    <row r="176" spans="1:7" x14ac:dyDescent="0.2">
      <c r="A176">
        <v>169</v>
      </c>
      <c r="B176" s="10">
        <f t="shared" si="6"/>
        <v>1.3879682126902261E-12</v>
      </c>
      <c r="C176" s="11">
        <f t="shared" si="7"/>
        <v>8.2481204421599085E-7</v>
      </c>
      <c r="D176" s="12">
        <f t="shared" si="8"/>
        <v>1.8095295870977683E-4</v>
      </c>
      <c r="E176" s="10">
        <f>('Financial Calculations'!$B$1-'Financial Calculations'!$C$10)*'CLV Analysis'!B176*(((1/(1+'Financial Calculations'!$B$2))^(1/12))^'CLV Analysis'!A176)</f>
        <v>5.4390593328489965E-12</v>
      </c>
      <c r="F176" s="11">
        <f>('Financial Calculations'!$B$1-'Financial Calculations'!$C$11)*'CLV Analysis'!C176*(((1/(1+'Financial Calculations'!$B$2))^(1/12))^'CLV Analysis'!A176)</f>
        <v>4.094129846899668E-6</v>
      </c>
      <c r="G176" s="12">
        <f>('Financial Calculations'!$B$1-'Financial Calculations'!$C$12)*'CLV Analysis'!D176*(((1/(1+'Financial Calculations'!$B$2))^(1/12))^'CLV Analysis'!A176)</f>
        <v>1.0872928744430062E-3</v>
      </c>
    </row>
    <row r="177" spans="1:7" x14ac:dyDescent="0.2">
      <c r="A177">
        <v>170</v>
      </c>
      <c r="B177" s="10">
        <f t="shared" si="6"/>
        <v>1.1797729807866921E-12</v>
      </c>
      <c r="C177" s="11">
        <f t="shared" si="7"/>
        <v>7.5882708067871164E-7</v>
      </c>
      <c r="D177" s="12">
        <f t="shared" si="8"/>
        <v>1.7190531077428798E-4</v>
      </c>
      <c r="E177" s="10">
        <f>('Financial Calculations'!$B$1-'Financial Calculations'!$C$10)*'CLV Analysis'!B177*(((1/(1+'Financial Calculations'!$B$2))^(1/12))^'CLV Analysis'!A177)</f>
        <v>4.5866260328409068E-12</v>
      </c>
      <c r="F177" s="11">
        <f>('Financial Calculations'!$B$1-'Financial Calculations'!$C$11)*'CLV Analysis'!C177*(((1/(1+'Financial Calculations'!$B$2))^(1/12))^'CLV Analysis'!A177)</f>
        <v>3.7368016778138445E-6</v>
      </c>
      <c r="G177" s="12">
        <f>('Financial Calculations'!$B$1-'Financial Calculations'!$C$12)*'CLV Analysis'!D177*(((1/(1+'Financial Calculations'!$B$2))^(1/12))^'CLV Analysis'!A177)</f>
        <v>1.0247566770724237E-3</v>
      </c>
    </row>
    <row r="178" spans="1:7" x14ac:dyDescent="0.2">
      <c r="A178">
        <v>171</v>
      </c>
      <c r="B178" s="10">
        <f t="shared" si="6"/>
        <v>1.0028070336686882E-12</v>
      </c>
      <c r="C178" s="11">
        <f t="shared" si="7"/>
        <v>6.981209142244147E-7</v>
      </c>
      <c r="D178" s="12">
        <f t="shared" si="8"/>
        <v>1.6331004523557357E-4</v>
      </c>
      <c r="E178" s="10">
        <f>('Financial Calculations'!$B$1-'Financial Calculations'!$C$10)*'CLV Analysis'!B178*(((1/(1+'Financial Calculations'!$B$2))^(1/12))^'CLV Analysis'!A178)</f>
        <v>3.8677898286714596E-12</v>
      </c>
      <c r="F178" s="11">
        <f>('Financial Calculations'!$B$1-'Financial Calculations'!$C$11)*'CLV Analysis'!C178*(((1/(1+'Financial Calculations'!$B$2))^(1/12))^'CLV Analysis'!A178)</f>
        <v>3.4106604581402184E-6</v>
      </c>
      <c r="G178" s="12">
        <f>('Financial Calculations'!$B$1-'Financial Calculations'!$C$12)*'CLV Analysis'!D178*(((1/(1+'Financial Calculations'!$B$2))^(1/12))^'CLV Analysis'!A178)</f>
        <v>9.6581728059467857E-4</v>
      </c>
    </row>
    <row r="179" spans="1:7" x14ac:dyDescent="0.2">
      <c r="A179">
        <v>172</v>
      </c>
      <c r="B179" s="10">
        <f t="shared" si="6"/>
        <v>8.5238597861838493E-13</v>
      </c>
      <c r="C179" s="11">
        <f t="shared" si="7"/>
        <v>6.4227124108646157E-7</v>
      </c>
      <c r="D179" s="12">
        <f t="shared" si="8"/>
        <v>1.5514454297379488E-4</v>
      </c>
      <c r="E179" s="10">
        <f>('Financial Calculations'!$B$1-'Financial Calculations'!$C$10)*'CLV Analysis'!B179*(((1/(1+'Financial Calculations'!$B$2))^(1/12))^'CLV Analysis'!A179)</f>
        <v>3.2616127959114339E-12</v>
      </c>
      <c r="F179" s="11">
        <f>('Financial Calculations'!$B$1-'Financial Calculations'!$C$11)*'CLV Analysis'!C179*(((1/(1+'Financial Calculations'!$B$2))^(1/12))^'CLV Analysis'!A179)</f>
        <v>3.1129842479429389E-6</v>
      </c>
      <c r="G179" s="12">
        <f>('Financial Calculations'!$B$1-'Financial Calculations'!$C$12)*'CLV Analysis'!D179*(((1/(1+'Financial Calculations'!$B$2))^(1/12))^'CLV Analysis'!A179)</f>
        <v>9.1026781319461958E-4</v>
      </c>
    </row>
    <row r="180" spans="1:7" x14ac:dyDescent="0.2">
      <c r="A180">
        <v>173</v>
      </c>
      <c r="B180" s="10">
        <f t="shared" si="6"/>
        <v>7.2452808182562718E-13</v>
      </c>
      <c r="C180" s="11">
        <f t="shared" si="7"/>
        <v>5.9088954179954468E-7</v>
      </c>
      <c r="D180" s="12">
        <f t="shared" si="8"/>
        <v>1.4738731582510513E-4</v>
      </c>
      <c r="E180" s="10">
        <f>('Financial Calculations'!$B$1-'Financial Calculations'!$C$10)*'CLV Analysis'!B180*(((1/(1+'Financial Calculations'!$B$2))^(1/12))^'CLV Analysis'!A180)</f>
        <v>2.7504384937346159E-12</v>
      </c>
      <c r="F180" s="11">
        <f>('Financial Calculations'!$B$1-'Financial Calculations'!$C$11)*'CLV Analysis'!C180*(((1/(1+'Financial Calculations'!$B$2))^(1/12))^'CLV Analysis'!A180)</f>
        <v>2.8412886732281294E-6</v>
      </c>
      <c r="G180" s="12">
        <f>('Financial Calculations'!$B$1-'Financial Calculations'!$C$12)*'CLV Analysis'!D180*(((1/(1+'Financial Calculations'!$B$2))^(1/12))^'CLV Analysis'!A180)</f>
        <v>8.579133013937502E-4</v>
      </c>
    </row>
    <row r="181" spans="1:7" x14ac:dyDescent="0.2">
      <c r="A181">
        <v>174</v>
      </c>
      <c r="B181" s="10">
        <f t="shared" si="6"/>
        <v>6.1584886955178308E-13</v>
      </c>
      <c r="C181" s="11">
        <f t="shared" si="7"/>
        <v>5.4361837845558116E-7</v>
      </c>
      <c r="D181" s="12">
        <f t="shared" si="8"/>
        <v>1.4001795003384986E-4</v>
      </c>
      <c r="E181" s="10">
        <f>('Financial Calculations'!$B$1-'Financial Calculations'!$C$10)*'CLV Analysis'!B181*(((1/(1+'Financial Calculations'!$B$2))^(1/12))^'CLV Analysis'!A181)</f>
        <v>2.3193776763753417E-12</v>
      </c>
      <c r="F181" s="11">
        <f>('Financial Calculations'!$B$1-'Financial Calculations'!$C$11)*'CLV Analysis'!C181*(((1/(1+'Financial Calculations'!$B$2))^(1/12))^'CLV Analysis'!A181)</f>
        <v>2.593306191622733E-6</v>
      </c>
      <c r="G181" s="12">
        <f>('Financial Calculations'!$B$1-'Financial Calculations'!$C$12)*'CLV Analysis'!D181*(((1/(1+'Financial Calculations'!$B$2))^(1/12))^'CLV Analysis'!A181)</f>
        <v>8.0856998571140321E-4</v>
      </c>
    </row>
    <row r="182" spans="1:7" x14ac:dyDescent="0.2">
      <c r="A182">
        <v>175</v>
      </c>
      <c r="B182" s="10">
        <f t="shared" si="6"/>
        <v>5.2347153911901558E-13</v>
      </c>
      <c r="C182" s="11">
        <f t="shared" si="7"/>
        <v>5.0012890817913469E-7</v>
      </c>
      <c r="D182" s="12">
        <f t="shared" si="8"/>
        <v>1.3301705253215737E-4</v>
      </c>
      <c r="E182" s="10">
        <f>('Financial Calculations'!$B$1-'Financial Calculations'!$C$10)*'CLV Analysis'!B182*(((1/(1+'Financial Calculations'!$B$2))^(1/12))^'CLV Analysis'!A182)</f>
        <v>1.9558746061482873E-12</v>
      </c>
      <c r="F182" s="11">
        <f>('Financial Calculations'!$B$1-'Financial Calculations'!$C$11)*'CLV Analysis'!C182*(((1/(1+'Financial Calculations'!$B$2))^(1/12))^'CLV Analysis'!A182)</f>
        <v>2.366967167707015E-6</v>
      </c>
      <c r="G182" s="12">
        <f>('Financial Calculations'!$B$1-'Financial Calculations'!$C$12)*'CLV Analysis'!D182*(((1/(1+'Financial Calculations'!$B$2))^(1/12))^'CLV Analysis'!A182)</f>
        <v>7.6206467568600586E-4</v>
      </c>
    </row>
    <row r="183" spans="1:7" x14ac:dyDescent="0.2">
      <c r="A183">
        <v>176</v>
      </c>
      <c r="B183" s="10">
        <f t="shared" si="6"/>
        <v>4.4495080825116321E-13</v>
      </c>
      <c r="C183" s="11">
        <f t="shared" si="7"/>
        <v>4.6011859552480394E-7</v>
      </c>
      <c r="D183" s="12">
        <f t="shared" si="8"/>
        <v>1.2636619990554949E-4</v>
      </c>
      <c r="E183" s="10">
        <f>('Financial Calculations'!$B$1-'Financial Calculations'!$C$10)*'CLV Analysis'!B183*(((1/(1+'Financial Calculations'!$B$2))^(1/12))^'CLV Analysis'!A183)</f>
        <v>1.6493413357991857E-12</v>
      </c>
      <c r="F183" s="11">
        <f>('Financial Calculations'!$B$1-'Financial Calculations'!$C$11)*'CLV Analysis'!C183*(((1/(1+'Financial Calculations'!$B$2))^(1/12))^'CLV Analysis'!A183)</f>
        <v>2.1603826000574357E-6</v>
      </c>
      <c r="G183" s="12">
        <f>('Financial Calculations'!$B$1-'Financial Calculations'!$C$12)*'CLV Analysis'!D183*(((1/(1+'Financial Calculations'!$B$2))^(1/12))^'CLV Analysis'!A183)</f>
        <v>7.1823414199262327E-4</v>
      </c>
    </row>
    <row r="184" spans="1:7" x14ac:dyDescent="0.2">
      <c r="A184">
        <v>177</v>
      </c>
      <c r="B184" s="10">
        <f t="shared" si="6"/>
        <v>3.7820818701348873E-13</v>
      </c>
      <c r="C184" s="11">
        <f t="shared" si="7"/>
        <v>4.2330910788281965E-7</v>
      </c>
      <c r="D184" s="12">
        <f t="shared" si="8"/>
        <v>1.20047889910272E-4</v>
      </c>
      <c r="E184" s="10">
        <f>('Financial Calculations'!$B$1-'Financial Calculations'!$C$10)*'CLV Analysis'!B184*(((1/(1+'Financial Calculations'!$B$2))^(1/12))^'CLV Analysis'!A184)</f>
        <v>1.3908493077339934E-12</v>
      </c>
      <c r="F184" s="11">
        <f>('Financial Calculations'!$B$1-'Financial Calculations'!$C$11)*'CLV Analysis'!C184*(((1/(1+'Financial Calculations'!$B$2))^(1/12))^'CLV Analysis'!A184)</f>
        <v>1.9718283558416653E-6</v>
      </c>
      <c r="G184" s="12">
        <f>('Financial Calculations'!$B$1-'Financial Calculations'!$C$12)*'CLV Analysis'!D184*(((1/(1+'Financial Calculations'!$B$2))^(1/12))^'CLV Analysis'!A184)</f>
        <v>6.7692454352316666E-4</v>
      </c>
    </row>
    <row r="185" spans="1:7" x14ac:dyDescent="0.2">
      <c r="A185">
        <v>178</v>
      </c>
      <c r="B185" s="10">
        <f t="shared" si="6"/>
        <v>3.214769589614654E-13</v>
      </c>
      <c r="C185" s="11">
        <f t="shared" si="7"/>
        <v>3.8944437925219408E-7</v>
      </c>
      <c r="D185" s="12">
        <f t="shared" si="8"/>
        <v>1.1404549541475839E-4</v>
      </c>
      <c r="E185" s="10">
        <f>('Financial Calculations'!$B$1-'Financial Calculations'!$C$10)*'CLV Analysis'!B185*(((1/(1+'Financial Calculations'!$B$2))^(1/12))^'CLV Analysis'!A185)</f>
        <v>1.1728692871732267E-12</v>
      </c>
      <c r="F185" s="11">
        <f>('Financial Calculations'!$B$1-'Financial Calculations'!$C$11)*'CLV Analysis'!C185*(((1/(1+'Financial Calculations'!$B$2))^(1/12))^'CLV Analysis'!A185)</f>
        <v>1.7997307813893127E-6</v>
      </c>
      <c r="G185" s="12">
        <f>('Financial Calculations'!$B$1-'Financial Calculations'!$C$12)*'CLV Analysis'!D185*(((1/(1+'Financial Calculations'!$B$2))^(1/12))^'CLV Analysis'!A185)</f>
        <v>6.3799088741837333E-4</v>
      </c>
    </row>
    <row r="186" spans="1:7" x14ac:dyDescent="0.2">
      <c r="A186">
        <v>179</v>
      </c>
      <c r="B186" s="10">
        <f t="shared" si="6"/>
        <v>2.7325541511724557E-13</v>
      </c>
      <c r="C186" s="11">
        <f t="shared" si="7"/>
        <v>3.5828882891201858E-7</v>
      </c>
      <c r="D186" s="12">
        <f t="shared" si="8"/>
        <v>1.0834322064402047E-4</v>
      </c>
      <c r="E186" s="10">
        <f>('Financial Calculations'!$B$1-'Financial Calculations'!$C$10)*'CLV Analysis'!B186*(((1/(1+'Financial Calculations'!$B$2))^(1/12))^'CLV Analysis'!A186)</f>
        <v>9.890520541261452E-13</v>
      </c>
      <c r="F186" s="11">
        <f>('Financial Calculations'!$B$1-'Financial Calculations'!$C$11)*'CLV Analysis'!C186*(((1/(1+'Financial Calculations'!$B$2))^(1/12))^'CLV Analysis'!A186)</f>
        <v>1.6426535686457471E-6</v>
      </c>
      <c r="G186" s="12">
        <f>('Financial Calculations'!$B$1-'Financial Calculations'!$C$12)*'CLV Analysis'!D186*(((1/(1+'Financial Calculations'!$B$2))^(1/12))^'CLV Analysis'!A186)</f>
        <v>6.0129652015631708E-4</v>
      </c>
    </row>
    <row r="187" spans="1:7" x14ac:dyDescent="0.2">
      <c r="A187">
        <v>180</v>
      </c>
      <c r="B187" s="10">
        <f t="shared" si="6"/>
        <v>2.3226710284965874E-13</v>
      </c>
      <c r="C187" s="11">
        <f t="shared" si="7"/>
        <v>3.2962572259905713E-7</v>
      </c>
      <c r="D187" s="12">
        <f t="shared" si="8"/>
        <v>1.0292605961181944E-4</v>
      </c>
      <c r="E187" s="10">
        <f>('Financial Calculations'!$B$1-'Financial Calculations'!$C$10)*'CLV Analysis'!B187*(((1/(1+'Financial Calculations'!$B$2))^(1/12))^'CLV Analysis'!A187)</f>
        <v>8.3404346628327081E-13</v>
      </c>
      <c r="F187" s="11">
        <f>('Financial Calculations'!$B$1-'Financial Calculations'!$C$11)*'CLV Analysis'!C187*(((1/(1+'Financial Calculations'!$B$2))^(1/12))^'CLV Analysis'!A187)</f>
        <v>1.4992857678978131E-6</v>
      </c>
      <c r="G187" s="12">
        <f>('Financial Calculations'!$B$1-'Financial Calculations'!$C$12)*'CLV Analysis'!D187*(((1/(1+'Financial Calculations'!$B$2))^(1/12))^'CLV Analysis'!A187)</f>
        <v>5.6671264791122102E-4</v>
      </c>
    </row>
    <row r="188" spans="1:7" x14ac:dyDescent="0.2">
      <c r="A188">
        <v>181</v>
      </c>
      <c r="B188" s="10">
        <f t="shared" si="6"/>
        <v>1.9742703742220991E-13</v>
      </c>
      <c r="C188" s="11">
        <f t="shared" si="7"/>
        <v>3.0325566479113256E-7</v>
      </c>
      <c r="D188" s="12">
        <f t="shared" si="8"/>
        <v>9.7779756631228456E-5</v>
      </c>
      <c r="E188" s="10">
        <f>('Financial Calculations'!$B$1-'Financial Calculations'!$C$10)*'CLV Analysis'!B188*(((1/(1+'Financial Calculations'!$B$2))^(1/12))^'CLV Analysis'!A188)</f>
        <v>7.033285060657607E-13</v>
      </c>
      <c r="F188" s="11">
        <f>('Financial Calculations'!$B$1-'Financial Calculations'!$C$11)*'CLV Analysis'!C188*(((1/(1+'Financial Calculations'!$B$2))^(1/12))^'CLV Analysis'!A188)</f>
        <v>1.368430846726944E-6</v>
      </c>
      <c r="G188" s="12">
        <f>('Financial Calculations'!$B$1-'Financial Calculations'!$C$12)*'CLV Analysis'!D188*(((1/(1+'Financial Calculations'!$B$2))^(1/12))^'CLV Analysis'!A188)</f>
        <v>5.341178844990754E-4</v>
      </c>
    </row>
    <row r="189" spans="1:7" x14ac:dyDescent="0.2">
      <c r="A189">
        <v>182</v>
      </c>
      <c r="B189" s="10">
        <f t="shared" si="6"/>
        <v>1.6781298180887841E-13</v>
      </c>
      <c r="C189" s="11">
        <f t="shared" si="7"/>
        <v>2.7899521160784195E-7</v>
      </c>
      <c r="D189" s="12">
        <f t="shared" si="8"/>
        <v>9.2890768799667035E-5</v>
      </c>
      <c r="E189" s="10">
        <f>('Financial Calculations'!$B$1-'Financial Calculations'!$C$10)*'CLV Analysis'!B189*(((1/(1+'Financial Calculations'!$B$2))^(1/12))^'CLV Analysis'!A189)</f>
        <v>5.9309976930709133E-13</v>
      </c>
      <c r="F189" s="11">
        <f>('Financial Calculations'!$B$1-'Financial Calculations'!$C$11)*'CLV Analysis'!C189*(((1/(1+'Financial Calculations'!$B$2))^(1/12))^'CLV Analysis'!A189)</f>
        <v>1.2489967038768365E-6</v>
      </c>
      <c r="G189" s="12">
        <f>('Financial Calculations'!$B$1-'Financial Calculations'!$C$12)*'CLV Analysis'!D189*(((1/(1+'Financial Calculations'!$B$2))^(1/12))^'CLV Analysis'!A189)</f>
        <v>5.0339782532338813E-4</v>
      </c>
    </row>
    <row r="190" spans="1:7" x14ac:dyDescent="0.2">
      <c r="A190">
        <v>183</v>
      </c>
      <c r="B190" s="10">
        <f t="shared" si="6"/>
        <v>1.4264103453754665E-13</v>
      </c>
      <c r="C190" s="11">
        <f t="shared" si="7"/>
        <v>2.566755946792146E-7</v>
      </c>
      <c r="D190" s="12">
        <f t="shared" si="8"/>
        <v>8.8246230359683675E-5</v>
      </c>
      <c r="E190" s="10">
        <f>('Financial Calculations'!$B$1-'Financial Calculations'!$C$10)*'CLV Analysis'!B190*(((1/(1+'Financial Calculations'!$B$2))^(1/12))^'CLV Analysis'!A190)</f>
        <v>5.0014656496694731E-13</v>
      </c>
      <c r="F190" s="11">
        <f>('Financial Calculations'!$B$1-'Financial Calculations'!$C$11)*'CLV Analysis'!C190*(((1/(1+'Financial Calculations'!$B$2))^(1/12))^'CLV Analysis'!A190)</f>
        <v>1.1399865546925094E-6</v>
      </c>
      <c r="G190" s="12">
        <f>('Financial Calculations'!$B$1-'Financial Calculations'!$C$12)*'CLV Analysis'!D190*(((1/(1+'Financial Calculations'!$B$2))^(1/12))^'CLV Analysis'!A190)</f>
        <v>4.7444464582566327E-4</v>
      </c>
    </row>
    <row r="191" spans="1:7" x14ac:dyDescent="0.2">
      <c r="A191">
        <v>184</v>
      </c>
      <c r="B191" s="10">
        <f t="shared" si="6"/>
        <v>1.2124487935691466E-13</v>
      </c>
      <c r="C191" s="11">
        <f t="shared" si="7"/>
        <v>2.3614154710487744E-7</v>
      </c>
      <c r="D191" s="12">
        <f t="shared" si="8"/>
        <v>8.3833918841699485E-5</v>
      </c>
      <c r="E191" s="10">
        <f>('Financial Calculations'!$B$1-'Financial Calculations'!$C$10)*'CLV Analysis'!B191*(((1/(1+'Financial Calculations'!$B$2))^(1/12))^'CLV Analysis'!A191)</f>
        <v>4.2176139562569561E-13</v>
      </c>
      <c r="F191" s="11">
        <f>('Financial Calculations'!$B$1-'Financial Calculations'!$C$11)*'CLV Analysis'!C191*(((1/(1+'Financial Calculations'!$B$2))^(1/12))^'CLV Analysis'!A191)</f>
        <v>1.0404906120615736E-6</v>
      </c>
      <c r="G191" s="12">
        <f>('Financial Calculations'!$B$1-'Financial Calculations'!$C$12)*'CLV Analysis'!D191*(((1/(1+'Financial Calculations'!$B$2))^(1/12))^'CLV Analysis'!A191)</f>
        <v>4.4715672303120092E-4</v>
      </c>
    </row>
    <row r="192" spans="1:7" x14ac:dyDescent="0.2">
      <c r="A192">
        <v>185</v>
      </c>
      <c r="B192" s="10">
        <f t="shared" si="6"/>
        <v>1.0305814745337746E-13</v>
      </c>
      <c r="C192" s="11">
        <f t="shared" si="7"/>
        <v>2.1725022333648726E-7</v>
      </c>
      <c r="D192" s="12">
        <f t="shared" si="8"/>
        <v>7.9642222899614504E-5</v>
      </c>
      <c r="E192" s="10">
        <f>('Financial Calculations'!$B$1-'Financial Calculations'!$C$10)*'CLV Analysis'!B192*(((1/(1+'Financial Calculations'!$B$2))^(1/12))^'CLV Analysis'!A192)</f>
        <v>3.5566109476707102E-13</v>
      </c>
      <c r="F192" s="11">
        <f>('Financial Calculations'!$B$1-'Financial Calculations'!$C$11)*'CLV Analysis'!C192*(((1/(1+'Financial Calculations'!$B$2))^(1/12))^'CLV Analysis'!A192)</f>
        <v>9.4967849342774518E-7</v>
      </c>
      <c r="G192" s="12">
        <f>('Financial Calculations'!$B$1-'Financial Calculations'!$C$12)*'CLV Analysis'!D192*(((1/(1+'Financial Calculations'!$B$2))^(1/12))^'CLV Analysis'!A192)</f>
        <v>4.2143827886188069E-4</v>
      </c>
    </row>
    <row r="193" spans="1:7" x14ac:dyDescent="0.2">
      <c r="A193">
        <v>186</v>
      </c>
      <c r="B193" s="10">
        <f t="shared" si="6"/>
        <v>8.7599425335370844E-14</v>
      </c>
      <c r="C193" s="11">
        <f t="shared" si="7"/>
        <v>1.9987020546956828E-7</v>
      </c>
      <c r="D193" s="12">
        <f t="shared" si="8"/>
        <v>7.5660111754633776E-5</v>
      </c>
      <c r="E193" s="10">
        <f>('Financial Calculations'!$B$1-'Financial Calculations'!$C$10)*'CLV Analysis'!B193*(((1/(1+'Financial Calculations'!$B$2))^(1/12))^'CLV Analysis'!A193)</f>
        <v>2.999203237727641E-13</v>
      </c>
      <c r="F193" s="11">
        <f>('Financial Calculations'!$B$1-'Financial Calculations'!$C$11)*'CLV Analysis'!C193*(((1/(1+'Financial Calculations'!$B$2))^(1/12))^'CLV Analysis'!A193)</f>
        <v>8.6679229050633712E-7</v>
      </c>
      <c r="G193" s="12">
        <f>('Financial Calculations'!$B$1-'Financial Calculations'!$C$12)*'CLV Analysis'!D193*(((1/(1+'Financial Calculations'!$B$2))^(1/12))^'CLV Analysis'!A193)</f>
        <v>3.9719904396399156E-4</v>
      </c>
    </row>
    <row r="194" spans="1:7" x14ac:dyDescent="0.2">
      <c r="A194">
        <v>187</v>
      </c>
      <c r="B194" s="10">
        <f t="shared" si="6"/>
        <v>7.4459511535065216E-14</v>
      </c>
      <c r="C194" s="11">
        <f t="shared" si="7"/>
        <v>1.8388058903200283E-7</v>
      </c>
      <c r="D194" s="12">
        <f t="shared" si="8"/>
        <v>7.1877106166902082E-5</v>
      </c>
      <c r="E194" s="10">
        <f>('Financial Calculations'!$B$1-'Financial Calculations'!$C$10)*'CLV Analysis'!B194*(((1/(1+'Financial Calculations'!$B$2))^(1/12))^'CLV Analysis'!A194)</f>
        <v>2.5291549156050085E-13</v>
      </c>
      <c r="F194" s="11">
        <f>('Financial Calculations'!$B$1-'Financial Calculations'!$C$11)*'CLV Analysis'!C194*(((1/(1+'Financial Calculations'!$B$2))^(1/12))^'CLV Analysis'!A194)</f>
        <v>7.9114024386231502E-7</v>
      </c>
      <c r="G194" s="12">
        <f>('Financial Calculations'!$B$1-'Financial Calculations'!$C$12)*'CLV Analysis'!D194*(((1/(1+'Financial Calculations'!$B$2))^(1/12))^'CLV Analysis'!A194)</f>
        <v>3.7435394087117168E-4</v>
      </c>
    </row>
    <row r="195" spans="1:7" x14ac:dyDescent="0.2">
      <c r="A195">
        <v>188</v>
      </c>
      <c r="B195" s="10">
        <f t="shared" si="6"/>
        <v>6.3290584804805434E-14</v>
      </c>
      <c r="C195" s="11">
        <f t="shared" si="7"/>
        <v>1.6917014190944261E-7</v>
      </c>
      <c r="D195" s="12">
        <f t="shared" si="8"/>
        <v>6.8283250858556973E-5</v>
      </c>
      <c r="E195" s="10">
        <f>('Financial Calculations'!$B$1-'Financial Calculations'!$C$10)*'CLV Analysis'!B195*(((1/(1+'Financial Calculations'!$B$2))^(1/12))^'CLV Analysis'!A195)</f>
        <v>2.1327746338308859E-13</v>
      </c>
      <c r="F195" s="11">
        <f>('Financial Calculations'!$B$1-'Financial Calculations'!$C$11)*'CLV Analysis'!C195*(((1/(1+'Financial Calculations'!$B$2))^(1/12))^'CLV Analysis'!A195)</f>
        <v>7.2209096955961815E-7</v>
      </c>
      <c r="G195" s="12">
        <f>('Financial Calculations'!$B$1-'Financial Calculations'!$C$12)*'CLV Analysis'!D195*(((1/(1+'Financial Calculations'!$B$2))^(1/12))^'CLV Analysis'!A195)</f>
        <v>3.5282278539039311E-4</v>
      </c>
    </row>
    <row r="196" spans="1:7" x14ac:dyDescent="0.2">
      <c r="A196">
        <v>189</v>
      </c>
      <c r="B196" s="10">
        <f t="shared" si="6"/>
        <v>5.379699708408462E-14</v>
      </c>
      <c r="C196" s="11">
        <f t="shared" si="7"/>
        <v>1.556365305566872E-7</v>
      </c>
      <c r="D196" s="12">
        <f t="shared" si="8"/>
        <v>6.4869088315629121E-5</v>
      </c>
      <c r="E196" s="10">
        <f>('Financial Calculations'!$B$1-'Financial Calculations'!$C$10)*'CLV Analysis'!B196*(((1/(1+'Financial Calculations'!$B$2))^(1/12))^'CLV Analysis'!A196)</f>
        <v>1.7985168131246526E-13</v>
      </c>
      <c r="F196" s="11">
        <f>('Financial Calculations'!$B$1-'Financial Calculations'!$C$11)*'CLV Analysis'!C196*(((1/(1+'Financial Calculations'!$B$2))^(1/12))^'CLV Analysis'!A196)</f>
        <v>6.5906818969797376E-7</v>
      </c>
      <c r="G196" s="12">
        <f>('Financial Calculations'!$B$1-'Financial Calculations'!$C$12)*'CLV Analysis'!D196*(((1/(1+'Financial Calculations'!$B$2))^(1/12))^'CLV Analysis'!A196)</f>
        <v>3.3253000516288058E-4</v>
      </c>
    </row>
    <row r="197" spans="1:7" x14ac:dyDescent="0.2">
      <c r="A197">
        <v>190</v>
      </c>
      <c r="B197" s="10">
        <f t="shared" si="6"/>
        <v>4.5727447521471929E-14</v>
      </c>
      <c r="C197" s="11">
        <f t="shared" si="7"/>
        <v>1.4318560811215222E-7</v>
      </c>
      <c r="D197" s="12">
        <f t="shared" si="8"/>
        <v>6.1625633899847659E-5</v>
      </c>
      <c r="E197" s="10">
        <f>('Financial Calculations'!$B$1-'Financial Calculations'!$C$10)*'CLV Analysis'!B197*(((1/(1+'Financial Calculations'!$B$2))^(1/12))^'CLV Analysis'!A197)</f>
        <v>1.5166453481688128E-13</v>
      </c>
      <c r="F197" s="11">
        <f>('Financial Calculations'!$B$1-'Financial Calculations'!$C$11)*'CLV Analysis'!C197*(((1/(1+'Financial Calculations'!$B$2))^(1/12))^'CLV Analysis'!A197)</f>
        <v>6.0154592285882482E-7</v>
      </c>
      <c r="G197" s="12">
        <f>('Financial Calculations'!$B$1-'Financial Calculations'!$C$12)*'CLV Analysis'!D197*(((1/(1+'Financial Calculations'!$B$2))^(1/12))^'CLV Analysis'!A197)</f>
        <v>3.1340437441214125E-4</v>
      </c>
    </row>
    <row r="198" spans="1:7" x14ac:dyDescent="0.2">
      <c r="A198">
        <v>191</v>
      </c>
      <c r="B198" s="10">
        <f t="shared" si="6"/>
        <v>3.8868330393251137E-14</v>
      </c>
      <c r="C198" s="11">
        <f t="shared" si="7"/>
        <v>1.3173075946318004E-7</v>
      </c>
      <c r="D198" s="12">
        <f t="shared" si="8"/>
        <v>5.8544352204855274E-5</v>
      </c>
      <c r="E198" s="10">
        <f>('Financial Calculations'!$B$1-'Financial Calculations'!$C$10)*'CLV Analysis'!B198*(((1/(1+'Financial Calculations'!$B$2))^(1/12))^'CLV Analysis'!A198)</f>
        <v>1.2789500188913023E-13</v>
      </c>
      <c r="F198" s="11">
        <f>('Financial Calculations'!$B$1-'Financial Calculations'!$C$11)*'CLV Analysis'!C198*(((1/(1+'Financial Calculations'!$B$2))^(1/12))^'CLV Analysis'!A198)</f>
        <v>5.490440943203481E-7</v>
      </c>
      <c r="G198" s="12">
        <f>('Financial Calculations'!$B$1-'Financial Calculations'!$C$12)*'CLV Analysis'!D198*(((1/(1+'Financial Calculations'!$B$2))^(1/12))^'CLV Analysis'!A198)</f>
        <v>2.9537876394809608E-4</v>
      </c>
    </row>
    <row r="199" spans="1:7" x14ac:dyDescent="0.2">
      <c r="A199">
        <v>192</v>
      </c>
      <c r="B199" s="10">
        <f t="shared" si="6"/>
        <v>3.3038080834263469E-14</v>
      </c>
      <c r="C199" s="11">
        <f t="shared" si="7"/>
        <v>1.2119229870612564E-7</v>
      </c>
      <c r="D199" s="12">
        <f t="shared" si="8"/>
        <v>5.5617134594612507E-5</v>
      </c>
      <c r="E199" s="10">
        <f>('Financial Calculations'!$B$1-'Financial Calculations'!$C$10)*'CLV Analysis'!B199*(((1/(1+'Financial Calculations'!$B$2))^(1/12))^'CLV Analysis'!A199)</f>
        <v>1.0785073470188741E-13</v>
      </c>
      <c r="F199" s="11">
        <f>('Financial Calculations'!$B$1-'Financial Calculations'!$C$11)*'CLV Analysis'!C199*(((1/(1+'Financial Calculations'!$B$2))^(1/12))^'CLV Analysis'!A199)</f>
        <v>5.0112452940487751E-7</v>
      </c>
      <c r="G199" s="12">
        <f>('Financial Calculations'!$B$1-'Financial Calculations'!$C$12)*'CLV Analysis'!D199*(((1/(1+'Financial Calculations'!$B$2))^(1/12))^'CLV Analysis'!A199)</f>
        <v>2.7838990554984754E-4</v>
      </c>
    </row>
    <row r="200" spans="1:7" x14ac:dyDescent="0.2">
      <c r="A200">
        <v>193</v>
      </c>
      <c r="B200" s="10">
        <f t="shared" si="6"/>
        <v>2.8082368709123948E-14</v>
      </c>
      <c r="C200" s="11">
        <f t="shared" si="7"/>
        <v>1.114969148096356E-7</v>
      </c>
      <c r="D200" s="12">
        <f t="shared" si="8"/>
        <v>5.2836277864881881E-5</v>
      </c>
      <c r="E200" s="10">
        <f>('Financial Calculations'!$B$1-'Financial Calculations'!$C$10)*'CLV Analysis'!B200*(((1/(1+'Financial Calculations'!$B$2))^(1/12))^'CLV Analysis'!A200)</f>
        <v>9.0947893224320639E-14</v>
      </c>
      <c r="F200" s="11">
        <f>('Financial Calculations'!$B$1-'Financial Calculations'!$C$11)*'CLV Analysis'!C200*(((1/(1+'Financial Calculations'!$B$2))^(1/12))^'CLV Analysis'!A200)</f>
        <v>4.573872965196431E-7</v>
      </c>
      <c r="G200" s="12">
        <f>('Financial Calculations'!$B$1-'Financial Calculations'!$C$12)*'CLV Analysis'!D200*(((1/(1+'Financial Calculations'!$B$2))^(1/12))^'CLV Analysis'!A200)</f>
        <v>2.6237816990009309E-4</v>
      </c>
    </row>
    <row r="201" spans="1:7" x14ac:dyDescent="0.2">
      <c r="A201">
        <v>194</v>
      </c>
      <c r="B201" s="10">
        <f t="shared" si="6"/>
        <v>2.3870013402755356E-14</v>
      </c>
      <c r="C201" s="11">
        <f t="shared" si="7"/>
        <v>1.0257716162486475E-7</v>
      </c>
      <c r="D201" s="12">
        <f t="shared" si="8"/>
        <v>5.0194463971637783E-5</v>
      </c>
      <c r="E201" s="10">
        <f>('Financial Calculations'!$B$1-'Financial Calculations'!$C$10)*'CLV Analysis'!B201*(((1/(1+'Financial Calculations'!$B$2))^(1/12))^'CLV Analysis'!A201)</f>
        <v>7.6694139402999115E-14</v>
      </c>
      <c r="F201" s="11">
        <f>('Financial Calculations'!$B$1-'Financial Calculations'!$C$11)*'CLV Analysis'!C201*(((1/(1+'Financial Calculations'!$B$2))^(1/12))^'CLV Analysis'!A201)</f>
        <v>4.174673693702285E-7</v>
      </c>
      <c r="G201" s="12">
        <f>('Financial Calculations'!$B$1-'Financial Calculations'!$C$12)*'CLV Analysis'!D201*(((1/(1+'Financial Calculations'!$B$2))^(1/12))^'CLV Analysis'!A201)</f>
        <v>2.4728735729175148E-4</v>
      </c>
    </row>
    <row r="202" spans="1:7" x14ac:dyDescent="0.2">
      <c r="A202">
        <v>195</v>
      </c>
      <c r="B202" s="10">
        <f t="shared" ref="B202:B247" si="9">B201*C$2</f>
        <v>2.0289511392342051E-14</v>
      </c>
      <c r="C202" s="11">
        <f t="shared" ref="C202:C247" si="10">C201*C$3</f>
        <v>9.4370988694875576E-8</v>
      </c>
      <c r="D202" s="12">
        <f t="shared" ref="D202:D247" si="11">D201*C$4</f>
        <v>4.7684740773055892E-5</v>
      </c>
      <c r="E202" s="10">
        <f>('Financial Calculations'!$B$1-'Financial Calculations'!$C$10)*'CLV Analysis'!B202*(((1/(1+'Financial Calculations'!$B$2))^(1/12))^'CLV Analysis'!A202)</f>
        <v>6.4674296569562976E-14</v>
      </c>
      <c r="F202" s="11">
        <f>('Financial Calculations'!$B$1-'Financial Calculations'!$C$11)*'CLV Analysis'!C202*(((1/(1+'Financial Calculations'!$B$2))^(1/12))^'CLV Analysis'!A202)</f>
        <v>3.8103158048993633E-7</v>
      </c>
      <c r="G202" s="12">
        <f>('Financial Calculations'!$B$1-'Financial Calculations'!$C$12)*'CLV Analysis'!D202*(((1/(1+'Financial Calculations'!$B$2))^(1/12))^'CLV Analysis'!A202)</f>
        <v>2.3306450037220366E-4</v>
      </c>
    </row>
    <row r="203" spans="1:7" x14ac:dyDescent="0.2">
      <c r="A203">
        <v>196</v>
      </c>
      <c r="B203" s="10">
        <f t="shared" si="9"/>
        <v>1.7246084683490745E-14</v>
      </c>
      <c r="C203" s="11">
        <f t="shared" si="10"/>
        <v>8.6821309599285527E-8</v>
      </c>
      <c r="D203" s="12">
        <f t="shared" si="11"/>
        <v>4.5300503734403097E-5</v>
      </c>
      <c r="E203" s="10">
        <f>('Financial Calculations'!$B$1-'Financial Calculations'!$C$10)*'CLV Analysis'!B203*(((1/(1+'Financial Calculations'!$B$2))^(1/12))^'CLV Analysis'!A203)</f>
        <v>5.4538256369093829E-14</v>
      </c>
      <c r="F203" s="11">
        <f>('Financial Calculations'!$B$1-'Financial Calculations'!$C$11)*'CLV Analysis'!C203*(((1/(1+'Financial Calculations'!$B$2))^(1/12))^'CLV Analysis'!A203)</f>
        <v>3.4777584065954216E-7</v>
      </c>
      <c r="G203" s="12">
        <f>('Financial Calculations'!$B$1-'Financial Calculations'!$C$12)*'CLV Analysis'!D203*(((1/(1+'Financial Calculations'!$B$2))^(1/12))^'CLV Analysis'!A203)</f>
        <v>2.1965967823279732E-4</v>
      </c>
    </row>
    <row r="204" spans="1:7" x14ac:dyDescent="0.2">
      <c r="A204">
        <v>197</v>
      </c>
      <c r="B204" s="10">
        <f t="shared" si="9"/>
        <v>1.4659171980967132E-14</v>
      </c>
      <c r="C204" s="11">
        <f t="shared" si="10"/>
        <v>7.9875604831342694E-8</v>
      </c>
      <c r="D204" s="12">
        <f t="shared" si="11"/>
        <v>4.3035478547682943E-5</v>
      </c>
      <c r="E204" s="10">
        <f>('Financial Calculations'!$B$1-'Financial Calculations'!$C$10)*'CLV Analysis'!B204*(((1/(1+'Financial Calculations'!$B$2))^(1/12))^'CLV Analysis'!A204)</f>
        <v>4.5990780967857098E-14</v>
      </c>
      <c r="F204" s="11">
        <f>('Financial Calculations'!$B$1-'Financial Calculations'!$C$11)*'CLV Analysis'!C204*(((1/(1+'Financial Calculations'!$B$2))^(1/12))^'CLV Analysis'!A204)</f>
        <v>3.174226010110091E-7</v>
      </c>
      <c r="G204" s="12">
        <f>('Financial Calculations'!$B$1-'Financial Calculations'!$C$12)*'CLV Analysis'!D204*(((1/(1+'Financial Calculations'!$B$2))^(1/12))^'CLV Analysis'!A204)</f>
        <v>2.0702584119108779E-4</v>
      </c>
    </row>
    <row r="205" spans="1:7" x14ac:dyDescent="0.2">
      <c r="A205">
        <v>198</v>
      </c>
      <c r="B205" s="10">
        <f t="shared" si="9"/>
        <v>1.2460296183822063E-14</v>
      </c>
      <c r="C205" s="11">
        <f t="shared" si="10"/>
        <v>7.3485556444835278E-8</v>
      </c>
      <c r="D205" s="12">
        <f t="shared" si="11"/>
        <v>4.0883704620298796E-5</v>
      </c>
      <c r="E205" s="10">
        <f>('Financial Calculations'!$B$1-'Financial Calculations'!$C$10)*'CLV Analysis'!B205*(((1/(1+'Financial Calculations'!$B$2))^(1/12))^'CLV Analysis'!A205)</f>
        <v>3.8782903503897829E-14</v>
      </c>
      <c r="F205" s="11">
        <f>('Financial Calculations'!$B$1-'Financial Calculations'!$C$11)*'CLV Analysis'!C205*(((1/(1+'Financial Calculations'!$B$2))^(1/12))^'CLV Analysis'!A205)</f>
        <v>2.8971853663415119E-7</v>
      </c>
      <c r="G205" s="12">
        <f>('Financial Calculations'!$B$1-'Financial Calculations'!$C$12)*'CLV Analysis'!D205*(((1/(1+'Financial Calculations'!$B$2))^(1/12))^'CLV Analysis'!A205)</f>
        <v>1.9511864565081627E-4</v>
      </c>
    </row>
    <row r="206" spans="1:7" x14ac:dyDescent="0.2">
      <c r="A206">
        <v>199</v>
      </c>
      <c r="B206" s="10">
        <f t="shared" si="9"/>
        <v>1.0591251756248753E-14</v>
      </c>
      <c r="C206" s="11">
        <f t="shared" si="10"/>
        <v>6.7606711929248455E-8</v>
      </c>
      <c r="D206" s="12">
        <f t="shared" si="11"/>
        <v>3.8839519389283852E-5</v>
      </c>
      <c r="E206" s="10">
        <f>('Financial Calculations'!$B$1-'Financial Calculations'!$C$10)*'CLV Analysis'!B206*(((1/(1+'Financial Calculations'!$B$2))^(1/12))^'CLV Analysis'!A206)</f>
        <v>3.2704676296840305E-14</v>
      </c>
      <c r="F206" s="11">
        <f>('Financial Calculations'!$B$1-'Financial Calculations'!$C$11)*'CLV Analysis'!C206*(((1/(1+'Financial Calculations'!$B$2))^(1/12))^'CLV Analysis'!A206)</f>
        <v>2.6443243235387266E-7</v>
      </c>
      <c r="G206" s="12">
        <f>('Financial Calculations'!$B$1-'Financial Calculations'!$C$12)*'CLV Analysis'!D206*(((1/(1+'Financial Calculations'!$B$2))^(1/12))^'CLV Analysis'!A206)</f>
        <v>1.8389629845999979E-4</v>
      </c>
    </row>
    <row r="207" spans="1:7" x14ac:dyDescent="0.2">
      <c r="A207">
        <v>200</v>
      </c>
      <c r="B207" s="10">
        <f t="shared" si="9"/>
        <v>9.0025639928114389E-15</v>
      </c>
      <c r="C207" s="11">
        <f t="shared" si="10"/>
        <v>6.219817497490858E-8</v>
      </c>
      <c r="D207" s="12">
        <f t="shared" si="11"/>
        <v>3.6897543419819657E-5</v>
      </c>
      <c r="E207" s="10">
        <f>('Financial Calculations'!$B$1-'Financial Calculations'!$C$10)*'CLV Analysis'!B207*(((1/(1+'Financial Calculations'!$B$2))^(1/12))^'CLV Analysis'!A207)</f>
        <v>2.7579055590141924E-14</v>
      </c>
      <c r="F207" s="11">
        <f>('Financial Calculations'!$B$1-'Financial Calculations'!$C$11)*'CLV Analysis'!C207*(((1/(1+'Financial Calculations'!$B$2))^(1/12))^'CLV Analysis'!A207)</f>
        <v>2.4135325303290577E-7</v>
      </c>
      <c r="G207" s="12">
        <f>('Financial Calculations'!$B$1-'Financial Calculations'!$C$12)*'CLV Analysis'!D207*(((1/(1+'Financial Calculations'!$B$2))^(1/12))^'CLV Analysis'!A207)</f>
        <v>1.7331941022084404E-4</v>
      </c>
    </row>
    <row r="208" spans="1:7" x14ac:dyDescent="0.2">
      <c r="A208">
        <v>201</v>
      </c>
      <c r="B208" s="10">
        <f t="shared" si="9"/>
        <v>7.652179393889723E-15</v>
      </c>
      <c r="C208" s="11">
        <f t="shared" si="10"/>
        <v>5.7222320976915898E-8</v>
      </c>
      <c r="D208" s="12">
        <f t="shared" si="11"/>
        <v>3.5052666248828672E-5</v>
      </c>
      <c r="E208" s="10">
        <f>('Financial Calculations'!$B$1-'Financial Calculations'!$C$10)*'CLV Analysis'!B208*(((1/(1+'Financial Calculations'!$B$2))^(1/12))^'CLV Analysis'!A208)</f>
        <v>2.3256744703436274E-14</v>
      </c>
      <c r="F208" s="11">
        <f>('Financial Calculations'!$B$1-'Financial Calculations'!$C$11)*'CLV Analysis'!C208*(((1/(1+'Financial Calculations'!$B$2))^(1/12))^'CLV Analysis'!A208)</f>
        <v>2.2028838229499701E-7</v>
      </c>
      <c r="G208" s="12">
        <f>('Financial Calculations'!$B$1-'Financial Calculations'!$C$12)*'CLV Analysis'!D208*(((1/(1+'Financial Calculations'!$B$2))^(1/12))^'CLV Analysis'!A208)</f>
        <v>1.6335085703661012E-4</v>
      </c>
    </row>
    <row r="209" spans="1:7" x14ac:dyDescent="0.2">
      <c r="A209">
        <v>202</v>
      </c>
      <c r="B209" s="10">
        <f t="shared" si="9"/>
        <v>6.5043524848062641E-15</v>
      </c>
      <c r="C209" s="11">
        <f t="shared" si="10"/>
        <v>5.2644535298762629E-8</v>
      </c>
      <c r="D209" s="12">
        <f t="shared" si="11"/>
        <v>3.3300032936387236E-5</v>
      </c>
      <c r="E209" s="10">
        <f>('Financial Calculations'!$B$1-'Financial Calculations'!$C$10)*'CLV Analysis'!B209*(((1/(1+'Financial Calculations'!$B$2))^(1/12))^'CLV Analysis'!A209)</f>
        <v>1.961184538872122E-14</v>
      </c>
      <c r="F209" s="11">
        <f>('Financial Calculations'!$B$1-'Financial Calculations'!$C$11)*'CLV Analysis'!C209*(((1/(1+'Financial Calculations'!$B$2))^(1/12))^'CLV Analysis'!A209)</f>
        <v>2.0106201496911517E-7</v>
      </c>
      <c r="G209" s="12">
        <f>('Financial Calculations'!$B$1-'Financial Calculations'!$C$12)*'CLV Analysis'!D209*(((1/(1+'Financial Calculations'!$B$2))^(1/12))^'CLV Analysis'!A209)</f>
        <v>1.5395565021018043E-4</v>
      </c>
    </row>
    <row r="210" spans="1:7" x14ac:dyDescent="0.2">
      <c r="A210">
        <v>203</v>
      </c>
      <c r="B210" s="10">
        <f t="shared" si="9"/>
        <v>5.528699612085324E-15</v>
      </c>
      <c r="C210" s="11">
        <f t="shared" si="10"/>
        <v>4.8432972474861618E-8</v>
      </c>
      <c r="D210" s="12">
        <f t="shared" si="11"/>
        <v>3.1635031289567872E-5</v>
      </c>
      <c r="E210" s="10">
        <f>('Financial Calculations'!$B$1-'Financial Calculations'!$C$10)*'CLV Analysis'!B210*(((1/(1+'Financial Calculations'!$B$2))^(1/12))^'CLV Analysis'!A210)</f>
        <v>1.6538190725130848E-14</v>
      </c>
      <c r="F210" s="11">
        <f>('Financial Calculations'!$B$1-'Financial Calculations'!$C$11)*'CLV Analysis'!C210*(((1/(1+'Financial Calculations'!$B$2))^(1/12))^'CLV Analysis'!A210)</f>
        <v>1.8351368983818994E-7</v>
      </c>
      <c r="G210" s="12">
        <f>('Financial Calculations'!$B$1-'Financial Calculations'!$C$12)*'CLV Analysis'!D210*(((1/(1+'Financial Calculations'!$B$2))^(1/12))^'CLV Analysis'!A210)</f>
        <v>1.4510081343697677E-4</v>
      </c>
    </row>
    <row r="211" spans="1:7" x14ac:dyDescent="0.2">
      <c r="A211">
        <v>204</v>
      </c>
      <c r="B211" s="10">
        <f t="shared" si="9"/>
        <v>4.6993946702725254E-15</v>
      </c>
      <c r="C211" s="11">
        <f t="shared" si="10"/>
        <v>4.4558334676872692E-8</v>
      </c>
      <c r="D211" s="12">
        <f t="shared" si="11"/>
        <v>3.0053279725089478E-5</v>
      </c>
      <c r="E211" s="10">
        <f>('Financial Calculations'!$B$1-'Financial Calculations'!$C$10)*'CLV Analysis'!B211*(((1/(1+'Financial Calculations'!$B$2))^(1/12))^'CLV Analysis'!A211)</f>
        <v>1.3946252738566906E-14</v>
      </c>
      <c r="F211" s="11">
        <f>('Financial Calculations'!$B$1-'Financial Calculations'!$C$11)*'CLV Analysis'!C211*(((1/(1+'Financial Calculations'!$B$2))^(1/12))^'CLV Analysis'!A211)</f>
        <v>1.6749695044685836E-7</v>
      </c>
      <c r="G211" s="12">
        <f>('Financial Calculations'!$B$1-'Financial Calculations'!$C$12)*'CLV Analysis'!D211*(((1/(1+'Financial Calculations'!$B$2))^(1/12))^'CLV Analysis'!A211)</f>
        <v>1.3675526706118977E-4</v>
      </c>
    </row>
    <row r="212" spans="1:7" x14ac:dyDescent="0.2">
      <c r="A212">
        <v>205</v>
      </c>
      <c r="B212" s="10">
        <f t="shared" si="9"/>
        <v>3.9944854697316469E-15</v>
      </c>
      <c r="C212" s="11">
        <f t="shared" si="10"/>
        <v>4.0993667902722881E-8</v>
      </c>
      <c r="D212" s="12">
        <f t="shared" si="11"/>
        <v>2.8550615738835003E-5</v>
      </c>
      <c r="E212" s="10">
        <f>('Financial Calculations'!$B$1-'Financial Calculations'!$C$10)*'CLV Analysis'!B212*(((1/(1+'Financial Calculations'!$B$2))^(1/12))^'CLV Analysis'!A212)</f>
        <v>1.1760534672782115E-14</v>
      </c>
      <c r="F212" s="11">
        <f>('Financial Calculations'!$B$1-'Financial Calculations'!$C$11)*'CLV Analysis'!C212*(((1/(1+'Financial Calculations'!$B$2))^(1/12))^'CLV Analysis'!A212)</f>
        <v>1.528781227914634E-7</v>
      </c>
      <c r="G212" s="12">
        <f>('Financial Calculations'!$B$1-'Financial Calculations'!$C$12)*'CLV Analysis'!D212*(((1/(1+'Financial Calculations'!$B$2))^(1/12))^'CLV Analysis'!A212)</f>
        <v>1.2888971898906951E-4</v>
      </c>
    </row>
    <row r="213" spans="1:7" x14ac:dyDescent="0.2">
      <c r="A213">
        <v>206</v>
      </c>
      <c r="B213" s="10">
        <f t="shared" si="9"/>
        <v>3.3953126492718998E-15</v>
      </c>
      <c r="C213" s="11">
        <f t="shared" si="10"/>
        <v>3.7714174470505049E-8</v>
      </c>
      <c r="D213" s="12">
        <f t="shared" si="11"/>
        <v>2.7123084951893252E-5</v>
      </c>
      <c r="E213" s="10">
        <f>('Financial Calculations'!$B$1-'Financial Calculations'!$C$10)*'CLV Analysis'!B213*(((1/(1+'Financial Calculations'!$B$2))^(1/12))^'CLV Analysis'!A213)</f>
        <v>9.9173719552082933E-15</v>
      </c>
      <c r="F213" s="11">
        <f>('Financial Calculations'!$B$1-'Financial Calculations'!$C$11)*'CLV Analysis'!C213*(((1/(1+'Financial Calculations'!$B$2))^(1/12))^'CLV Analysis'!A213)</f>
        <v>1.3953519969103488E-7</v>
      </c>
      <c r="G213" s="12">
        <f>('Financial Calculations'!$B$1-'Financial Calculations'!$C$12)*'CLV Analysis'!D213*(((1/(1+'Financial Calculations'!$B$2))^(1/12))^'CLV Analysis'!A213)</f>
        <v>1.2147656187639325E-4</v>
      </c>
    </row>
    <row r="214" spans="1:7" x14ac:dyDescent="0.2">
      <c r="A214">
        <v>207</v>
      </c>
      <c r="B214" s="10">
        <f t="shared" si="9"/>
        <v>2.8860157518811148E-15</v>
      </c>
      <c r="C214" s="11">
        <f t="shared" si="10"/>
        <v>3.4697040512864648E-8</v>
      </c>
      <c r="D214" s="12">
        <f t="shared" si="11"/>
        <v>2.5766930704298589E-5</v>
      </c>
      <c r="E214" s="10">
        <f>('Financial Calculations'!$B$1-'Financial Calculations'!$C$10)*'CLV Analysis'!B214*(((1/(1+'Financial Calculations'!$B$2))^(1/12))^'CLV Analysis'!A214)</f>
        <v>8.3630778050914028E-15</v>
      </c>
      <c r="F214" s="11">
        <f>('Financial Calculations'!$B$1-'Financial Calculations'!$C$11)*'CLV Analysis'!C214*(((1/(1+'Financial Calculations'!$B$2))^(1/12))^'CLV Analysis'!A214)</f>
        <v>1.273568225283322E-7</v>
      </c>
      <c r="G214" s="12">
        <f>('Financial Calculations'!$B$1-'Financial Calculations'!$C$12)*'CLV Analysis'!D214*(((1/(1+'Financial Calculations'!$B$2))^(1/12))^'CLV Analysis'!A214)</f>
        <v>1.144897762292478E-4</v>
      </c>
    </row>
    <row r="215" spans="1:7" x14ac:dyDescent="0.2">
      <c r="A215">
        <v>208</v>
      </c>
      <c r="B215" s="10">
        <f t="shared" si="9"/>
        <v>2.4531133890989476E-15</v>
      </c>
      <c r="C215" s="11">
        <f t="shared" si="10"/>
        <v>3.1921277271835475E-8</v>
      </c>
      <c r="D215" s="12">
        <f t="shared" si="11"/>
        <v>2.4478584169083659E-5</v>
      </c>
      <c r="E215" s="10">
        <f>('Financial Calculations'!$B$1-'Financial Calculations'!$C$10)*'CLV Analysis'!B215*(((1/(1+'Financial Calculations'!$B$2))^(1/12))^'CLV Analysis'!A215)</f>
        <v>7.0523794700753951E-15</v>
      </c>
      <c r="F215" s="11">
        <f>('Financial Calculations'!$B$1-'Financial Calculations'!$C$11)*'CLV Analysis'!C215*(((1/(1+'Financial Calculations'!$B$2))^(1/12))^'CLV Analysis'!A215)</f>
        <v>1.1624135186266713E-7</v>
      </c>
      <c r="G215" s="12">
        <f>('Financial Calculations'!$B$1-'Financial Calculations'!$C$12)*'CLV Analysis'!D215*(((1/(1+'Financial Calculations'!$B$2))^(1/12))^'CLV Analysis'!A215)</f>
        <v>1.0790483907801904E-4</v>
      </c>
    </row>
    <row r="216" spans="1:7" x14ac:dyDescent="0.2">
      <c r="A216">
        <v>209</v>
      </c>
      <c r="B216" s="10">
        <f t="shared" si="9"/>
        <v>2.0851463807341055E-15</v>
      </c>
      <c r="C216" s="11">
        <f t="shared" si="10"/>
        <v>2.936757509008864E-8</v>
      </c>
      <c r="D216" s="12">
        <f t="shared" si="11"/>
        <v>2.3254654960629475E-5</v>
      </c>
      <c r="E216" s="10">
        <f>('Financial Calculations'!$B$1-'Financial Calculations'!$C$10)*'CLV Analysis'!B216*(((1/(1+'Financial Calculations'!$B$2))^(1/12))^'CLV Analysis'!A216)</f>
        <v>5.9470995426661953E-15</v>
      </c>
      <c r="F216" s="11">
        <f>('Financial Calculations'!$B$1-'Financial Calculations'!$C$11)*'CLV Analysis'!C216*(((1/(1+'Financial Calculations'!$B$2))^(1/12))^'CLV Analysis'!A216)</f>
        <v>1.0609601915794069E-7</v>
      </c>
      <c r="G216" s="12">
        <f>('Financial Calculations'!$B$1-'Financial Calculations'!$C$12)*'CLV Analysis'!D216*(((1/(1+'Financial Calculations'!$B$2))^(1/12))^'CLV Analysis'!A216)</f>
        <v>1.01698637904043E-4</v>
      </c>
    </row>
    <row r="217" spans="1:7" x14ac:dyDescent="0.2">
      <c r="A217">
        <v>210</v>
      </c>
      <c r="B217" s="10">
        <f t="shared" si="9"/>
        <v>1.7723744236239896E-15</v>
      </c>
      <c r="C217" s="11">
        <f t="shared" si="10"/>
        <v>2.701816908288155E-8</v>
      </c>
      <c r="D217" s="12">
        <f t="shared" si="11"/>
        <v>2.2091922212598E-5</v>
      </c>
      <c r="E217" s="10">
        <f>('Financial Calculations'!$B$1-'Financial Calculations'!$C$10)*'CLV Analysis'!B217*(((1/(1+'Financial Calculations'!$B$2))^(1/12))^'CLV Analysis'!A217)</f>
        <v>5.0150439465791209E-15</v>
      </c>
      <c r="F217" s="11">
        <f>('Financial Calculations'!$B$1-'Financial Calculations'!$C$11)*'CLV Analysis'!C217*(((1/(1+'Financial Calculations'!$B$2))^(1/12))^'CLV Analysis'!A217)</f>
        <v>9.6836152546306449E-8</v>
      </c>
      <c r="G217" s="12">
        <f>('Financial Calculations'!$B$1-'Financial Calculations'!$C$12)*'CLV Analysis'!D217*(((1/(1+'Financial Calculations'!$B$2))^(1/12))^'CLV Analysis'!A217)</f>
        <v>9.5849389516809117E-5</v>
      </c>
    </row>
    <row r="218" spans="1:7" x14ac:dyDescent="0.2">
      <c r="A218">
        <v>211</v>
      </c>
      <c r="B218" s="10">
        <f t="shared" si="9"/>
        <v>1.506518260080391E-15</v>
      </c>
      <c r="C218" s="11">
        <f t="shared" si="10"/>
        <v>2.4856715556251027E-8</v>
      </c>
      <c r="D218" s="12">
        <f t="shared" si="11"/>
        <v>2.0987326101968099E-5</v>
      </c>
      <c r="E218" s="10">
        <f>('Financial Calculations'!$B$1-'Financial Calculations'!$C$10)*'CLV Analysis'!B218*(((1/(1+'Financial Calculations'!$B$2))^(1/12))^'CLV Analysis'!A218)</f>
        <v>4.229064202756621E-15</v>
      </c>
      <c r="F218" s="11">
        <f>('Financial Calculations'!$B$1-'Financial Calculations'!$C$11)*'CLV Analysis'!C218*(((1/(1+'Financial Calculations'!$B$2))^(1/12))^'CLV Analysis'!A218)</f>
        <v>8.8384470165765847E-8</v>
      </c>
      <c r="G218" s="12">
        <f>('Financial Calculations'!$B$1-'Financial Calculations'!$C$12)*'CLV Analysis'!D218*(((1/(1+'Financial Calculations'!$B$2))^(1/12))^'CLV Analysis'!A218)</f>
        <v>9.033656359698173E-5</v>
      </c>
    </row>
    <row r="219" spans="1:7" x14ac:dyDescent="0.2">
      <c r="A219">
        <v>212</v>
      </c>
      <c r="B219" s="10">
        <f t="shared" si="9"/>
        <v>1.2805405210683324E-15</v>
      </c>
      <c r="C219" s="11">
        <f t="shared" si="10"/>
        <v>2.2868178311750947E-8</v>
      </c>
      <c r="D219" s="12">
        <f t="shared" si="11"/>
        <v>1.9937959796869693E-5</v>
      </c>
      <c r="E219" s="10">
        <f>('Financial Calculations'!$B$1-'Financial Calculations'!$C$10)*'CLV Analysis'!B219*(((1/(1+'Financial Calculations'!$B$2))^(1/12))^'CLV Analysis'!A219)</f>
        <v>3.5662666611799609E-15</v>
      </c>
      <c r="F219" s="11">
        <f>('Financial Calculations'!$B$1-'Financial Calculations'!$C$11)*'CLV Analysis'!C219*(((1/(1+'Financial Calculations'!$B$2))^(1/12))^'CLV Analysis'!A219)</f>
        <v>8.0670435173966588E-8</v>
      </c>
      <c r="G219" s="12">
        <f>('Financial Calculations'!$B$1-'Financial Calculations'!$C$12)*'CLV Analysis'!D219*(((1/(1+'Financial Calculations'!$B$2))^(1/12))^'CLV Analysis'!A219)</f>
        <v>8.5140810636883413E-5</v>
      </c>
    </row>
    <row r="220" spans="1:7" x14ac:dyDescent="0.2">
      <c r="A220">
        <v>213</v>
      </c>
      <c r="B220" s="10">
        <f t="shared" si="9"/>
        <v>1.0884594429080825E-15</v>
      </c>
      <c r="C220" s="11">
        <f t="shared" si="10"/>
        <v>2.1038724046810871E-8</v>
      </c>
      <c r="D220" s="12">
        <f t="shared" si="11"/>
        <v>1.8941061807026206E-5</v>
      </c>
      <c r="E220" s="10">
        <f>('Financial Calculations'!$B$1-'Financial Calculations'!$C$10)*'CLV Analysis'!B220*(((1/(1+'Financial Calculations'!$B$2))^(1/12))^'CLV Analysis'!A220)</f>
        <v>3.0073456653492167E-15</v>
      </c>
      <c r="F220" s="11">
        <f>('Financial Calculations'!$B$1-'Financial Calculations'!$C$11)*'CLV Analysis'!C220*(((1/(1+'Financial Calculations'!$B$2))^(1/12))^'CLV Analysis'!A220)</f>
        <v>7.3629667055217536E-8</v>
      </c>
      <c r="G220" s="12">
        <f>('Financial Calculations'!$B$1-'Financial Calculations'!$C$12)*'CLV Analysis'!D220*(((1/(1+'Financial Calculations'!$B$2))^(1/12))^'CLV Analysis'!A220)</f>
        <v>8.024389402551769E-5</v>
      </c>
    </row>
    <row r="221" spans="1:7" x14ac:dyDescent="0.2">
      <c r="A221">
        <v>214</v>
      </c>
      <c r="B221" s="10">
        <f t="shared" si="9"/>
        <v>9.2519052647187014E-16</v>
      </c>
      <c r="C221" s="11">
        <f t="shared" si="10"/>
        <v>1.9355626123066001E-8</v>
      </c>
      <c r="D221" s="12">
        <f t="shared" si="11"/>
        <v>1.7994008716674895E-5</v>
      </c>
      <c r="E221" s="10">
        <f>('Financial Calculations'!$B$1-'Financial Calculations'!$C$10)*'CLV Analysis'!B221*(((1/(1+'Financial Calculations'!$B$2))^(1/12))^'CLV Analysis'!A221)</f>
        <v>2.5360212261587636E-15</v>
      </c>
      <c r="F221" s="11">
        <f>('Financial Calculations'!$B$1-'Financial Calculations'!$C$11)*'CLV Analysis'!C221*(((1/(1+'Financial Calculations'!$B$2))^(1/12))^'CLV Analysis'!A221)</f>
        <v>6.7203404307551316E-8</v>
      </c>
      <c r="G221" s="12">
        <f>('Financial Calculations'!$B$1-'Financial Calculations'!$C$12)*'CLV Analysis'!D221*(((1/(1+'Financial Calculations'!$B$2))^(1/12))^'CLV Analysis'!A221)</f>
        <v>7.5628626039755722E-5</v>
      </c>
    </row>
    <row r="222" spans="1:7" x14ac:dyDescent="0.2">
      <c r="A222">
        <v>215</v>
      </c>
      <c r="B222" s="10">
        <f t="shared" si="9"/>
        <v>7.8641194750108955E-16</v>
      </c>
      <c r="C222" s="11">
        <f t="shared" si="10"/>
        <v>1.780717603322072E-8</v>
      </c>
      <c r="D222" s="12">
        <f t="shared" si="11"/>
        <v>1.7094308280841148E-5</v>
      </c>
      <c r="E222" s="10">
        <f>('Financial Calculations'!$B$1-'Financial Calculations'!$C$10)*'CLV Analysis'!B222*(((1/(1+'Financial Calculations'!$B$2))^(1/12))^'CLV Analysis'!A222)</f>
        <v>2.1385648259961413E-15</v>
      </c>
      <c r="F222" s="11">
        <f>('Financial Calculations'!$B$1-'Financial Calculations'!$C$11)*'CLV Analysis'!C222*(((1/(1+'Financial Calculations'!$B$2))^(1/12))^'CLV Analysis'!A222)</f>
        <v>6.1338014025477971E-8</v>
      </c>
      <c r="G222" s="12">
        <f>('Financial Calculations'!$B$1-'Financial Calculations'!$C$12)*'CLV Analysis'!D222*(((1/(1+'Financial Calculations'!$B$2))^(1/12))^'CLV Analysis'!A222)</f>
        <v>7.1278807517022397E-5</v>
      </c>
    </row>
    <row r="223" spans="1:7" x14ac:dyDescent="0.2">
      <c r="A223">
        <v>216</v>
      </c>
      <c r="B223" s="10">
        <f t="shared" si="9"/>
        <v>6.6845015537592606E-16</v>
      </c>
      <c r="C223" s="11">
        <f t="shared" si="10"/>
        <v>1.6382601950563062E-8</v>
      </c>
      <c r="D223" s="12">
        <f t="shared" si="11"/>
        <v>1.6239592866799089E-5</v>
      </c>
      <c r="E223" s="10">
        <f>('Financial Calculations'!$B$1-'Financial Calculations'!$C$10)*'CLV Analysis'!B223*(((1/(1+'Financial Calculations'!$B$2))^(1/12))^'CLV Analysis'!A223)</f>
        <v>1.8033995409080986E-15</v>
      </c>
      <c r="F223" s="11">
        <f>('Financial Calculations'!$B$1-'Financial Calculations'!$C$11)*'CLV Analysis'!C223*(((1/(1+'Financial Calculations'!$B$2))^(1/12))^'CLV Analysis'!A223)</f>
        <v>5.5984544285459316E-8</v>
      </c>
      <c r="G223" s="12">
        <f>('Financial Calculations'!$B$1-'Financial Calculations'!$C$12)*'CLV Analysis'!D223*(((1/(1+'Financial Calculations'!$B$2))^(1/12))^'CLV Analysis'!A223)</f>
        <v>6.7179170997737984E-5</v>
      </c>
    </row>
    <row r="224" spans="1:7" x14ac:dyDescent="0.2">
      <c r="A224">
        <v>217</v>
      </c>
      <c r="B224" s="10">
        <f t="shared" si="9"/>
        <v>5.6818263206953716E-16</v>
      </c>
      <c r="C224" s="11">
        <f t="shared" si="10"/>
        <v>1.5071993794518018E-8</v>
      </c>
      <c r="D224" s="12">
        <f t="shared" si="11"/>
        <v>1.5427613223459133E-5</v>
      </c>
      <c r="E224" s="10">
        <f>('Financial Calculations'!$B$1-'Financial Calculations'!$C$10)*'CLV Analysis'!B224*(((1/(1+'Financial Calculations'!$B$2))^(1/12))^'CLV Analysis'!A224)</f>
        <v>1.5207628333794586E-15</v>
      </c>
      <c r="F224" s="11">
        <f>('Financial Calculations'!$B$1-'Financial Calculations'!$C$11)*'CLV Analysis'!C224*(((1/(1+'Financial Calculations'!$B$2))^(1/12))^'CLV Analysis'!A224)</f>
        <v>5.1098315598360806E-8</v>
      </c>
      <c r="G224" s="12">
        <f>('Financial Calculations'!$B$1-'Financial Calculations'!$C$12)*'CLV Analysis'!D224*(((1/(1+'Financial Calculations'!$B$2))^(1/12))^'CLV Analysis'!A224)</f>
        <v>6.3315327137951086E-5</v>
      </c>
    </row>
    <row r="225" spans="1:7" x14ac:dyDescent="0.2">
      <c r="A225">
        <v>218</v>
      </c>
      <c r="B225" s="10">
        <f t="shared" si="9"/>
        <v>4.8295523725910656E-16</v>
      </c>
      <c r="C225" s="11">
        <f t="shared" si="10"/>
        <v>1.3866234290956577E-8</v>
      </c>
      <c r="D225" s="12">
        <f t="shared" si="11"/>
        <v>1.4656232562286176E-5</v>
      </c>
      <c r="E225" s="10">
        <f>('Financial Calculations'!$B$1-'Financial Calculations'!$C$10)*'CLV Analysis'!B225*(((1/(1+'Financial Calculations'!$B$2))^(1/12))^'CLV Analysis'!A225)</f>
        <v>1.2824221937107473E-15</v>
      </c>
      <c r="F225" s="11">
        <f>('Financial Calculations'!$B$1-'Financial Calculations'!$C$11)*'CLV Analysis'!C225*(((1/(1+'Financial Calculations'!$B$2))^(1/12))^'CLV Analysis'!A225)</f>
        <v>4.6638548019186772E-8</v>
      </c>
      <c r="G225" s="12">
        <f>('Financial Calculations'!$B$1-'Financial Calculations'!$C$12)*'CLV Analysis'!D225*(((1/(1+'Financial Calculations'!$B$2))^(1/12))^'CLV Analysis'!A225)</f>
        <v>5.9673714204075956E-5</v>
      </c>
    </row>
    <row r="226" spans="1:7" x14ac:dyDescent="0.2">
      <c r="A226">
        <v>219</v>
      </c>
      <c r="B226" s="10">
        <f t="shared" si="9"/>
        <v>4.1051195167024058E-16</v>
      </c>
      <c r="C226" s="11">
        <f t="shared" si="10"/>
        <v>1.2756935547680051E-8</v>
      </c>
      <c r="D226" s="12">
        <f t="shared" si="11"/>
        <v>1.3923420934171866E-5</v>
      </c>
      <c r="E226" s="10">
        <f>('Financial Calculations'!$B$1-'Financial Calculations'!$C$10)*'CLV Analysis'!B226*(((1/(1+'Financial Calculations'!$B$2))^(1/12))^'CLV Analysis'!A226)</f>
        <v>1.0814353473297476E-15</v>
      </c>
      <c r="F226" s="11">
        <f>('Financial Calculations'!$B$1-'Financial Calculations'!$C$11)*'CLV Analysis'!C226*(((1/(1+'Financial Calculations'!$B$2))^(1/12))^'CLV Analysis'!A226)</f>
        <v>4.2568020801996213E-8</v>
      </c>
      <c r="G226" s="12">
        <f>('Financial Calculations'!$B$1-'Financial Calculations'!$C$12)*'CLV Analysis'!D226*(((1/(1+'Financial Calculations'!$B$2))^(1/12))^'CLV Analysis'!A226)</f>
        <v>5.6241550472465434E-5</v>
      </c>
    </row>
    <row r="227" spans="1:7" x14ac:dyDescent="0.2">
      <c r="A227">
        <v>220</v>
      </c>
      <c r="B227" s="10">
        <f t="shared" si="9"/>
        <v>3.4893515891970448E-16</v>
      </c>
      <c r="C227" s="11">
        <f t="shared" si="10"/>
        <v>1.1736380703865647E-8</v>
      </c>
      <c r="D227" s="12">
        <f t="shared" si="11"/>
        <v>1.3227249887463272E-5</v>
      </c>
      <c r="E227" s="10">
        <f>('Financial Calculations'!$B$1-'Financial Calculations'!$C$10)*'CLV Analysis'!B227*(((1/(1+'Financial Calculations'!$B$2))^(1/12))^'CLV Analysis'!A227)</f>
        <v>9.1194804346780918E-16</v>
      </c>
      <c r="F227" s="11">
        <f>('Financial Calculations'!$B$1-'Financial Calculations'!$C$11)*'CLV Analysis'!C227*(((1/(1+'Financial Calculations'!$B$2))^(1/12))^'CLV Analysis'!A227)</f>
        <v>3.8852761759515403E-8</v>
      </c>
      <c r="G227" s="12">
        <f>('Financial Calculations'!$B$1-'Financial Calculations'!$C$12)*'CLV Analysis'!D227*(((1/(1+'Financial Calculations'!$B$2))^(1/12))^'CLV Analysis'!A227)</f>
        <v>5.30067893667464E-5</v>
      </c>
    </row>
    <row r="228" spans="1:7" x14ac:dyDescent="0.2">
      <c r="A228">
        <v>221</v>
      </c>
      <c r="B228" s="10">
        <f t="shared" si="9"/>
        <v>2.9659488508174878E-16</v>
      </c>
      <c r="C228" s="11">
        <f t="shared" si="10"/>
        <v>1.0797470247556395E-8</v>
      </c>
      <c r="D228" s="12">
        <f t="shared" si="11"/>
        <v>1.2565887393090107E-5</v>
      </c>
      <c r="E228" s="10">
        <f>('Financial Calculations'!$B$1-'Financial Calculations'!$C$10)*'CLV Analysis'!B228*(((1/(1+'Financial Calculations'!$B$2))^(1/12))^'CLV Analysis'!A228)</f>
        <v>7.6902353528414984E-16</v>
      </c>
      <c r="F228" s="11">
        <f>('Financial Calculations'!$B$1-'Financial Calculations'!$C$11)*'CLV Analysis'!C228*(((1/(1+'Financial Calculations'!$B$2))^(1/12))^'CLV Analysis'!A228)</f>
        <v>3.5461763734875671E-8</v>
      </c>
      <c r="G228" s="12">
        <f>('Financial Calculations'!$B$1-'Financial Calculations'!$C$12)*'CLV Analysis'!D228*(((1/(1+'Financial Calculations'!$B$2))^(1/12))^'CLV Analysis'!A228)</f>
        <v>4.9958077175454007E-5</v>
      </c>
    </row>
    <row r="229" spans="1:7" x14ac:dyDescent="0.2">
      <c r="A229">
        <v>222</v>
      </c>
      <c r="B229" s="10">
        <f t="shared" si="9"/>
        <v>2.5210565231948645E-16</v>
      </c>
      <c r="C229" s="11">
        <f t="shared" si="10"/>
        <v>9.9336726277518844E-9</v>
      </c>
      <c r="D229" s="12">
        <f t="shared" si="11"/>
        <v>1.1937593023435601E-5</v>
      </c>
      <c r="E229" s="10">
        <f>('Financial Calculations'!$B$1-'Financial Calculations'!$C$10)*'CLV Analysis'!B229*(((1/(1+'Financial Calculations'!$B$2))^(1/12))^'CLV Analysis'!A229)</f>
        <v>6.4849878461503362E-16</v>
      </c>
      <c r="F229" s="11">
        <f>('Financial Calculations'!$B$1-'Financial Calculations'!$C$11)*'CLV Analysis'!C229*(((1/(1+'Financial Calculations'!$B$2))^(1/12))^'CLV Analysis'!A229)</f>
        <v>3.2366725819179648E-8</v>
      </c>
      <c r="G229" s="12">
        <f>('Financial Calculations'!$B$1-'Financial Calculations'!$C$12)*'CLV Analysis'!D229*(((1/(1+'Financial Calculations'!$B$2))^(1/12))^'CLV Analysis'!A229)</f>
        <v>4.7084713201557415E-5</v>
      </c>
    </row>
    <row r="230" spans="1:7" x14ac:dyDescent="0.2">
      <c r="A230">
        <v>223</v>
      </c>
      <c r="B230" s="10">
        <f t="shared" si="9"/>
        <v>2.1428980447156347E-16</v>
      </c>
      <c r="C230" s="11">
        <f t="shared" si="10"/>
        <v>9.1389788175317339E-9</v>
      </c>
      <c r="D230" s="12">
        <f t="shared" si="11"/>
        <v>1.134071337226382E-5</v>
      </c>
      <c r="E230" s="10">
        <f>('Financial Calculations'!$B$1-'Financial Calculations'!$C$10)*'CLV Analysis'!B230*(((1/(1+'Financial Calculations'!$B$2))^(1/12))^'CLV Analysis'!A230)</f>
        <v>5.4686320294707833E-16</v>
      </c>
      <c r="F230" s="11">
        <f>('Financial Calculations'!$B$1-'Financial Calculations'!$C$11)*'CLV Analysis'!C230*(((1/(1+'Financial Calculations'!$B$2))^(1/12))^'CLV Analysis'!A230)</f>
        <v>2.9541817155125312E-8</v>
      </c>
      <c r="G230" s="12">
        <f>('Financial Calculations'!$B$1-'Financial Calculations'!$C$12)*'CLV Analysis'!D230*(((1/(1+'Financial Calculations'!$B$2))^(1/12))^'CLV Analysis'!A230)</f>
        <v>4.4376612204005782E-5</v>
      </c>
    </row>
    <row r="231" spans="1:7" x14ac:dyDescent="0.2">
      <c r="A231">
        <v>224</v>
      </c>
      <c r="B231" s="10">
        <f t="shared" si="9"/>
        <v>1.8214633380082895E-16</v>
      </c>
      <c r="C231" s="11">
        <f t="shared" si="10"/>
        <v>8.4078605121291959E-9</v>
      </c>
      <c r="D231" s="12">
        <f t="shared" si="11"/>
        <v>1.0773677703650629E-5</v>
      </c>
      <c r="E231" s="10">
        <f>('Financial Calculations'!$B$1-'Financial Calculations'!$C$10)*'CLV Analysis'!B231*(((1/(1+'Financial Calculations'!$B$2))^(1/12))^'CLV Analysis'!A231)</f>
        <v>4.6115639663853386E-16</v>
      </c>
      <c r="F231" s="11">
        <f>('Financial Calculations'!$B$1-'Financial Calculations'!$C$11)*'CLV Analysis'!C231*(((1/(1+'Financial Calculations'!$B$2))^(1/12))^'CLV Analysis'!A231)</f>
        <v>2.696346135541787E-8</v>
      </c>
      <c r="G231" s="12">
        <f>('Financial Calculations'!$B$1-'Financial Calculations'!$C$12)*'CLV Analysis'!D231*(((1/(1+'Financial Calculations'!$B$2))^(1/12))^'CLV Analysis'!A231)</f>
        <v>4.1824268999467501E-5</v>
      </c>
    </row>
    <row r="232" spans="1:7" x14ac:dyDescent="0.2">
      <c r="A232">
        <v>225</v>
      </c>
      <c r="B232" s="10">
        <f t="shared" si="9"/>
        <v>1.548243837307046E-16</v>
      </c>
      <c r="C232" s="11">
        <f t="shared" si="10"/>
        <v>7.7352316711588612E-9</v>
      </c>
      <c r="D232" s="12">
        <f t="shared" si="11"/>
        <v>1.0234993818468096E-5</v>
      </c>
      <c r="E232" s="10">
        <f>('Financial Calculations'!$B$1-'Financial Calculations'!$C$10)*'CLV Analysis'!B232*(((1/(1+'Financial Calculations'!$B$2))^(1/12))^'CLV Analysis'!A232)</f>
        <v>3.8888193795920275E-16</v>
      </c>
      <c r="F232" s="11">
        <f>('Financial Calculations'!$B$1-'Financial Calculations'!$C$11)*'CLV Analysis'!C232*(((1/(1+'Financial Calculations'!$B$2))^(1/12))^'CLV Analysis'!A232)</f>
        <v>2.4610139736748667E-8</v>
      </c>
      <c r="G232" s="12">
        <f>('Financial Calculations'!$B$1-'Financial Calculations'!$C$12)*'CLV Analysis'!D232*(((1/(1+'Financial Calculations'!$B$2))^(1/12))^'CLV Analysis'!A232)</f>
        <v>3.9418725100018231E-5</v>
      </c>
    </row>
    <row r="233" spans="1:7" x14ac:dyDescent="0.2">
      <c r="A233">
        <v>226</v>
      </c>
      <c r="B233" s="10">
        <f t="shared" si="9"/>
        <v>1.3160072617109892E-16</v>
      </c>
      <c r="C233" s="11">
        <f t="shared" si="10"/>
        <v>7.1164131374661524E-9</v>
      </c>
      <c r="D233" s="12">
        <f t="shared" si="11"/>
        <v>9.7232441275446905E-6</v>
      </c>
      <c r="E233" s="10">
        <f>('Financial Calculations'!$B$1-'Financial Calculations'!$C$10)*'CLV Analysis'!B233*(((1/(1+'Financial Calculations'!$B$2))^(1/12))^'CLV Analysis'!A233)</f>
        <v>3.2793465031222916E-16</v>
      </c>
      <c r="F233" s="11">
        <f>('Financial Calculations'!$B$1-'Financial Calculations'!$C$11)*'CLV Analysis'!C233*(((1/(1+'Financial Calculations'!$B$2))^(1/12))^'CLV Analysis'!A233)</f>
        <v>2.2462211727152683E-8</v>
      </c>
      <c r="G233" s="12">
        <f>('Financial Calculations'!$B$1-'Financial Calculations'!$C$12)*'CLV Analysis'!D233*(((1/(1+'Financial Calculations'!$B$2))^(1/12))^'CLV Analysis'!A233)</f>
        <v>3.715153726967923E-5</v>
      </c>
    </row>
    <row r="234" spans="1:7" x14ac:dyDescent="0.2">
      <c r="A234">
        <v>227</v>
      </c>
      <c r="B234" s="10">
        <f t="shared" si="9"/>
        <v>1.1186061724543409E-16</v>
      </c>
      <c r="C234" s="11">
        <f t="shared" si="10"/>
        <v>6.5471000864688607E-9</v>
      </c>
      <c r="D234" s="12">
        <f t="shared" si="11"/>
        <v>9.2370819211674559E-6</v>
      </c>
      <c r="E234" s="10">
        <f>('Financial Calculations'!$B$1-'Financial Calculations'!$C$10)*'CLV Analysis'!B234*(((1/(1+'Financial Calculations'!$B$2))^(1/12))^'CLV Analysis'!A234)</f>
        <v>2.765392896357302E-16</v>
      </c>
      <c r="F234" s="11">
        <f>('Financial Calculations'!$B$1-'Financial Calculations'!$C$11)*'CLV Analysis'!C234*(((1/(1+'Financial Calculations'!$B$2))^(1/12))^'CLV Analysis'!A234)</f>
        <v>2.0501750947883638E-8</v>
      </c>
      <c r="G234" s="12">
        <f>('Financial Calculations'!$B$1-'Financial Calculations'!$C$12)*'CLV Analysis'!D234*(((1/(1+'Financial Calculations'!$B$2))^(1/12))^'CLV Analysis'!A234)</f>
        <v>3.5014747889442197E-5</v>
      </c>
    </row>
    <row r="235" spans="1:7" x14ac:dyDescent="0.2">
      <c r="A235">
        <v>228</v>
      </c>
      <c r="B235" s="10">
        <f t="shared" si="9"/>
        <v>9.5081524658618969E-17</v>
      </c>
      <c r="C235" s="11">
        <f t="shared" si="10"/>
        <v>6.023332079551352E-9</v>
      </c>
      <c r="D235" s="12">
        <f t="shared" si="11"/>
        <v>8.7752278251090825E-6</v>
      </c>
      <c r="E235" s="10">
        <f>('Financial Calculations'!$B$1-'Financial Calculations'!$C$10)*'CLV Analysis'!B235*(((1/(1+'Financial Calculations'!$B$2))^(1/12))^'CLV Analysis'!A235)</f>
        <v>2.3319883592484902E-16</v>
      </c>
      <c r="F235" s="11">
        <f>('Financial Calculations'!$B$1-'Financial Calculations'!$C$11)*'CLV Analysis'!C235*(((1/(1+'Financial Calculations'!$B$2))^(1/12))^'CLV Analysis'!A235)</f>
        <v>1.8712395601763284E-8</v>
      </c>
      <c r="G235" s="12">
        <f>('Financial Calculations'!$B$1-'Financial Calculations'!$C$12)*'CLV Analysis'!D235*(((1/(1+'Financial Calculations'!$B$2))^(1/12))^'CLV Analysis'!A235)</f>
        <v>3.3000857026764486E-5</v>
      </c>
    </row>
    <row r="236" spans="1:7" x14ac:dyDescent="0.2">
      <c r="A236">
        <v>229</v>
      </c>
      <c r="B236" s="10">
        <f t="shared" si="9"/>
        <v>8.0819295959826123E-17</v>
      </c>
      <c r="C236" s="11">
        <f t="shared" si="10"/>
        <v>5.5414655131872443E-9</v>
      </c>
      <c r="D236" s="12">
        <f t="shared" si="11"/>
        <v>8.3364664338536273E-6</v>
      </c>
      <c r="E236" s="10">
        <f>('Financial Calculations'!$B$1-'Financial Calculations'!$C$10)*'CLV Analysis'!B236*(((1/(1+'Financial Calculations'!$B$2))^(1/12))^'CLV Analysis'!A236)</f>
        <v>1.9665088873388893E-16</v>
      </c>
      <c r="F236" s="11">
        <f>('Financial Calculations'!$B$1-'Financial Calculations'!$C$11)*'CLV Analysis'!C236*(((1/(1+'Financial Calculations'!$B$2))^(1/12))^'CLV Analysis'!A236)</f>
        <v>1.7079211919362224E-8</v>
      </c>
      <c r="G236" s="12">
        <f>('Financial Calculations'!$B$1-'Financial Calculations'!$C$12)*'CLV Analysis'!D236*(((1/(1+'Financial Calculations'!$B$2))^(1/12))^'CLV Analysis'!A236)</f>
        <v>3.1102796111501586E-5</v>
      </c>
    </row>
    <row r="237" spans="1:7" x14ac:dyDescent="0.2">
      <c r="A237">
        <v>230</v>
      </c>
      <c r="B237" s="10">
        <f t="shared" si="9"/>
        <v>6.8696401565852197E-17</v>
      </c>
      <c r="C237" s="11">
        <f t="shared" si="10"/>
        <v>5.098148272132265E-9</v>
      </c>
      <c r="D237" s="12">
        <f t="shared" si="11"/>
        <v>7.9196431121609456E-6</v>
      </c>
      <c r="E237" s="10">
        <f>('Financial Calculations'!$B$1-'Financial Calculations'!$C$10)*'CLV Analysis'!B237*(((1/(1+'Financial Calculations'!$B$2))^(1/12))^'CLV Analysis'!A237)</f>
        <v>1.6583089656712828E-16</v>
      </c>
      <c r="F237" s="11">
        <f>('Financial Calculations'!$B$1-'Financial Calculations'!$C$11)*'CLV Analysis'!C237*(((1/(1+'Financial Calculations'!$B$2))^(1/12))^'CLV Analysis'!A237)</f>
        <v>1.5588569523348339E-8</v>
      </c>
      <c r="G237" s="12">
        <f>('Financial Calculations'!$B$1-'Financial Calculations'!$C$12)*'CLV Analysis'!D237*(((1/(1+'Financial Calculations'!$B$2))^(1/12))^'CLV Analysis'!A237)</f>
        <v>2.9313903125881448E-5</v>
      </c>
    </row>
    <row r="238" spans="1:7" x14ac:dyDescent="0.2">
      <c r="A238">
        <v>231</v>
      </c>
      <c r="B238" s="10">
        <f t="shared" si="9"/>
        <v>5.8391941330974372E-17</v>
      </c>
      <c r="C238" s="11">
        <f t="shared" si="10"/>
        <v>4.6902964103616841E-9</v>
      </c>
      <c r="D238" s="12">
        <f t="shared" si="11"/>
        <v>7.5236609565528981E-6</v>
      </c>
      <c r="E238" s="10">
        <f>('Financial Calculations'!$B$1-'Financial Calculations'!$C$10)*'CLV Analysis'!B238*(((1/(1+'Financial Calculations'!$B$2))^(1/12))^'CLV Analysis'!A238)</f>
        <v>1.3984114912122713E-16</v>
      </c>
      <c r="F238" s="11">
        <f>('Financial Calculations'!$B$1-'Financial Calculations'!$C$11)*'CLV Analysis'!C238*(((1/(1+'Financial Calculations'!$B$2))^(1/12))^'CLV Analysis'!A238)</f>
        <v>1.4228027670807129E-8</v>
      </c>
      <c r="G238" s="12">
        <f>('Financial Calculations'!$B$1-'Financial Calculations'!$C$12)*'CLV Analysis'!D238*(((1/(1+'Financial Calculations'!$B$2))^(1/12))^'CLV Analysis'!A238)</f>
        <v>2.7627899221440017E-5</v>
      </c>
    </row>
    <row r="239" spans="1:7" x14ac:dyDescent="0.2">
      <c r="A239">
        <v>232</v>
      </c>
      <c r="B239" s="10">
        <f t="shared" si="9"/>
        <v>4.9633150131328212E-17</v>
      </c>
      <c r="C239" s="11">
        <f t="shared" si="10"/>
        <v>4.3150726975327495E-9</v>
      </c>
      <c r="D239" s="12">
        <f t="shared" si="11"/>
        <v>7.147477908725253E-6</v>
      </c>
      <c r="E239" s="10">
        <f>('Financial Calculations'!$B$1-'Financial Calculations'!$C$10)*'CLV Analysis'!B239*(((1/(1+'Financial Calculations'!$B$2))^(1/12))^'CLV Analysis'!A239)</f>
        <v>1.1792462919977763E-16</v>
      </c>
      <c r="F239" s="11">
        <f>('Financial Calculations'!$B$1-'Financial Calculations'!$C$11)*'CLV Analysis'!C239*(((1/(1+'Financial Calculations'!$B$2))^(1/12))^'CLV Analysis'!A239)</f>
        <v>1.2986231424124349E-8</v>
      </c>
      <c r="G239" s="12">
        <f>('Financial Calculations'!$B$1-'Financial Calculations'!$C$12)*'CLV Analysis'!D239*(((1/(1+'Financial Calculations'!$B$2))^(1/12))^'CLV Analysis'!A239)</f>
        <v>2.6038866680845448E-5</v>
      </c>
    </row>
    <row r="240" spans="1:7" x14ac:dyDescent="0.2">
      <c r="A240">
        <v>233</v>
      </c>
      <c r="B240" s="10">
        <f t="shared" si="9"/>
        <v>4.2188177611628979E-17</v>
      </c>
      <c r="C240" s="11">
        <f t="shared" si="10"/>
        <v>3.9698668817301295E-9</v>
      </c>
      <c r="D240" s="12">
        <f t="shared" si="11"/>
        <v>6.7901040132889903E-6</v>
      </c>
      <c r="E240" s="10">
        <f>('Financial Calculations'!$B$1-'Financial Calculations'!$C$10)*'CLV Analysis'!B240*(((1/(1+'Financial Calculations'!$B$2))^(1/12))^'CLV Analysis'!A240)</f>
        <v>9.9442962670807704E-17</v>
      </c>
      <c r="F240" s="11">
        <f>('Financial Calculations'!$B$1-'Financial Calculations'!$C$11)*'CLV Analysis'!C240*(((1/(1+'Financial Calculations'!$B$2))^(1/12))^'CLV Analysis'!A240)</f>
        <v>1.1852816883884225E-8</v>
      </c>
      <c r="G240" s="12">
        <f>('Financial Calculations'!$B$1-'Financial Calculations'!$C$12)*'CLV Analysis'!D240*(((1/(1+'Financial Calculations'!$B$2))^(1/12))^'CLV Analysis'!A240)</f>
        <v>2.4541228147259163E-5</v>
      </c>
    </row>
    <row r="241" spans="1:7" x14ac:dyDescent="0.2">
      <c r="A241">
        <v>234</v>
      </c>
      <c r="B241" s="10">
        <f t="shared" si="9"/>
        <v>3.5859950969884634E-17</v>
      </c>
      <c r="C241" s="11">
        <f t="shared" si="10"/>
        <v>3.6522775311917192E-9</v>
      </c>
      <c r="D241" s="12">
        <f t="shared" si="11"/>
        <v>6.4505988126245403E-6</v>
      </c>
      <c r="E241" s="10">
        <f>('Financial Calculations'!$B$1-'Financial Calculations'!$C$10)*'CLV Analysis'!B241*(((1/(1+'Financial Calculations'!$B$2))^(1/12))^'CLV Analysis'!A241)</f>
        <v>8.3857824203922157E-17</v>
      </c>
      <c r="F241" s="11">
        <f>('Financial Calculations'!$B$1-'Financial Calculations'!$C$11)*'CLV Analysis'!C241*(((1/(1+'Financial Calculations'!$B$2))^(1/12))^'CLV Analysis'!A241)</f>
        <v>1.0818324692867088E-8</v>
      </c>
      <c r="G241" s="12">
        <f>('Financial Calculations'!$B$1-'Financial Calculations'!$C$12)*'CLV Analysis'!D241*(((1/(1+'Financial Calculations'!$B$2))^(1/12))^'CLV Analysis'!A241)</f>
        <v>2.3129727048330603E-5</v>
      </c>
    </row>
    <row r="242" spans="1:7" x14ac:dyDescent="0.2">
      <c r="A242">
        <v>235</v>
      </c>
      <c r="B242" s="10">
        <f t="shared" si="9"/>
        <v>3.0480958324401941E-17</v>
      </c>
      <c r="C242" s="11">
        <f t="shared" si="10"/>
        <v>3.3600953286963816E-9</v>
      </c>
      <c r="D242" s="12">
        <f t="shared" si="11"/>
        <v>6.1280688719933131E-6</v>
      </c>
      <c r="E242" s="10">
        <f>('Financial Calculations'!$B$1-'Financial Calculations'!$C$10)*'CLV Analysis'!B242*(((1/(1+'Financial Calculations'!$B$2))^(1/12))^'CLV Analysis'!A242)</f>
        <v>7.0715257182097754E-17</v>
      </c>
      <c r="F242" s="11">
        <f>('Financial Calculations'!$B$1-'Financial Calculations'!$C$11)*'CLV Analysis'!C242*(((1/(1+'Financial Calculations'!$B$2))^(1/12))^'CLV Analysis'!A242)</f>
        <v>9.8741210892599632E-9</v>
      </c>
      <c r="G242" s="12">
        <f>('Financial Calculations'!$B$1-'Financial Calculations'!$C$12)*'CLV Analysis'!D242*(((1/(1+'Financial Calculations'!$B$2))^(1/12))^'CLV Analysis'!A242)</f>
        <v>2.1799409146115817E-5</v>
      </c>
    </row>
    <row r="243" spans="1:7" x14ac:dyDescent="0.2">
      <c r="A243">
        <v>236</v>
      </c>
      <c r="B243" s="10">
        <f t="shared" si="9"/>
        <v>2.590881457574165E-17</v>
      </c>
      <c r="C243" s="11">
        <f t="shared" si="10"/>
        <v>3.0912877024006714E-9</v>
      </c>
      <c r="D243" s="12">
        <f t="shared" si="11"/>
        <v>5.8216654283936468E-6</v>
      </c>
      <c r="E243" s="10">
        <f>('Financial Calculations'!$B$1-'Financial Calculations'!$C$10)*'CLV Analysis'!B243*(((1/(1+'Financial Calculations'!$B$2))^(1/12))^'CLV Analysis'!A243)</f>
        <v>5.9632451065864159E-17</v>
      </c>
      <c r="F243" s="11">
        <f>('Financial Calculations'!$B$1-'Financial Calculations'!$C$11)*'CLV Analysis'!C243*(((1/(1+'Financial Calculations'!$B$2))^(1/12))^'CLV Analysis'!A243)</f>
        <v>9.0123258501986428E-9</v>
      </c>
      <c r="G243" s="12">
        <f>('Financial Calculations'!$B$1-'Financial Calculations'!$C$12)*'CLV Analysis'!D243*(((1/(1+'Financial Calculations'!$B$2))^(1/12))^'CLV Analysis'!A243)</f>
        <v>2.0545605148161772E-5</v>
      </c>
    </row>
    <row r="244" spans="1:7" x14ac:dyDescent="0.2">
      <c r="A244">
        <v>237</v>
      </c>
      <c r="B244" s="10">
        <f t="shared" si="9"/>
        <v>2.2022492389380401E-17</v>
      </c>
      <c r="C244" s="11">
        <f t="shared" si="10"/>
        <v>2.8439846862086176E-9</v>
      </c>
      <c r="D244" s="12">
        <f t="shared" si="11"/>
        <v>5.5305821569739643E-6</v>
      </c>
      <c r="E244" s="10">
        <f>('Financial Calculations'!$B$1-'Financial Calculations'!$C$10)*'CLV Analysis'!B244*(((1/(1+'Financial Calculations'!$B$2))^(1/12))^'CLV Analysis'!A244)</f>
        <v>5.0286591067124426E-17</v>
      </c>
      <c r="F244" s="11">
        <f>('Financial Calculations'!$B$1-'Financial Calculations'!$C$11)*'CLV Analysis'!C244*(((1/(1+'Financial Calculations'!$B$2))^(1/12))^'CLV Analysis'!A244)</f>
        <v>8.2257465242656913E-9</v>
      </c>
      <c r="G244" s="12">
        <f>('Financial Calculations'!$B$1-'Financial Calculations'!$C$12)*'CLV Analysis'!D244*(((1/(1+'Financial Calculations'!$B$2))^(1/12))^'CLV Analysis'!A244)</f>
        <v>1.9363914318722927E-5</v>
      </c>
    </row>
    <row r="245" spans="1:7" x14ac:dyDescent="0.2">
      <c r="A245">
        <v>238</v>
      </c>
      <c r="B245" s="10">
        <f t="shared" si="9"/>
        <v>1.871911853097334E-17</v>
      </c>
      <c r="C245" s="11">
        <f t="shared" si="10"/>
        <v>2.6164659113119282E-9</v>
      </c>
      <c r="D245" s="12">
        <f t="shared" si="11"/>
        <v>5.2540530491252656E-6</v>
      </c>
      <c r="E245" s="10">
        <f>('Financial Calculations'!$B$1-'Financial Calculations'!$C$10)*'CLV Analysis'!B245*(((1/(1+'Financial Calculations'!$B$2))^(1/12))^'CLV Analysis'!A245)</f>
        <v>4.2405455351134204E-17</v>
      </c>
      <c r="F245" s="11">
        <f>('Financial Calculations'!$B$1-'Financial Calculations'!$C$11)*'CLV Analysis'!C245*(((1/(1+'Financial Calculations'!$B$2))^(1/12))^'CLV Analysis'!A245)</f>
        <v>7.5078184040557858E-9</v>
      </c>
      <c r="G245" s="12">
        <f>('Financial Calculations'!$B$1-'Financial Calculations'!$C$12)*'CLV Analysis'!D245*(((1/(1+'Financial Calculations'!$B$2))^(1/12))^'CLV Analysis'!A245)</f>
        <v>1.8250189032586892E-5</v>
      </c>
    </row>
    <row r="246" spans="1:7" x14ac:dyDescent="0.2">
      <c r="A246">
        <v>239</v>
      </c>
      <c r="B246" s="10">
        <f t="shared" si="9"/>
        <v>1.591125075132734E-17</v>
      </c>
      <c r="C246" s="11">
        <f t="shared" si="10"/>
        <v>2.4071486384069743E-9</v>
      </c>
      <c r="D246" s="12">
        <f t="shared" si="11"/>
        <v>4.9913503966690021E-6</v>
      </c>
      <c r="E246" s="10">
        <f>('Financial Calculations'!$B$1-'Financial Calculations'!$C$10)*'CLV Analysis'!B246*(((1/(1+'Financial Calculations'!$B$2))^(1/12))^'CLV Analysis'!A246)</f>
        <v>3.5759485886340991E-17</v>
      </c>
      <c r="F246" s="11">
        <f>('Financial Calculations'!$B$1-'Financial Calculations'!$C$11)*'CLV Analysis'!C246*(((1/(1+'Financial Calculations'!$B$2))^(1/12))^'CLV Analysis'!A246)</f>
        <v>6.8525497378258533E-9</v>
      </c>
      <c r="G246" s="12">
        <f>('Financial Calculations'!$B$1-'Financial Calculations'!$C$12)*'CLV Analysis'!D246*(((1/(1+'Financial Calculations'!$B$2))^(1/12))^'CLV Analysis'!A246)</f>
        <v>1.7200520217294645E-5</v>
      </c>
    </row>
    <row r="247" spans="1:7" x14ac:dyDescent="0.2">
      <c r="A247">
        <v>240</v>
      </c>
      <c r="B247" s="10">
        <f t="shared" si="9"/>
        <v>1.3524563138628239E-17</v>
      </c>
      <c r="C247" s="11">
        <f t="shared" si="10"/>
        <v>2.2145767473344165E-9</v>
      </c>
      <c r="D247" s="12">
        <f t="shared" si="11"/>
        <v>4.7417828768355516E-6</v>
      </c>
      <c r="E247" s="10">
        <f>('Financial Calculations'!$B$1-'Financial Calculations'!$C$10)*'CLV Analysis'!B247*(((1/(1+'Financial Calculations'!$B$2))^(1/12))^'CLV Analysis'!A247)</f>
        <v>3.0155101985509478E-17</v>
      </c>
      <c r="F247" s="11">
        <f>('Financial Calculations'!$B$1-'Financial Calculations'!$C$11)*'CLV Analysis'!C247*(((1/(1+'Financial Calculations'!$B$2))^(1/12))^'CLV Analysis'!A247)</f>
        <v>6.2544717229721977E-9</v>
      </c>
      <c r="G247" s="12">
        <f>('Financial Calculations'!$B$1-'Financial Calculations'!$C$12)*'CLV Analysis'!D247*(((1/(1+'Financial Calculations'!$B$2))^(1/12))^'CLV Analysis'!A247)</f>
        <v>1.6211223632658725E-5</v>
      </c>
    </row>
  </sheetData>
  <mergeCells count="2">
    <mergeCell ref="E6:G6"/>
    <mergeCell ref="B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/>
  </sheetViews>
  <sheetFormatPr baseColWidth="10" defaultColWidth="8.83203125" defaultRowHeight="15" x14ac:dyDescent="0.2"/>
  <cols>
    <col min="1" max="1" width="11" bestFit="1" customWidth="1"/>
    <col min="8" max="8" width="11.33203125" bestFit="1" customWidth="1"/>
  </cols>
  <sheetData>
    <row r="1" spans="1:4" ht="16" thickBot="1" x14ac:dyDescent="0.25">
      <c r="A1" t="s">
        <v>3</v>
      </c>
      <c r="B1">
        <v>1</v>
      </c>
      <c r="C1">
        <v>2</v>
      </c>
      <c r="D1">
        <v>3</v>
      </c>
    </row>
    <row r="2" spans="1:4" ht="18" thickBot="1" x14ac:dyDescent="0.25">
      <c r="B2" s="1" t="s">
        <v>0</v>
      </c>
      <c r="C2" s="2" t="s">
        <v>1</v>
      </c>
      <c r="D2" s="2" t="s">
        <v>2</v>
      </c>
    </row>
    <row r="3" spans="1:4" ht="17" thickBot="1" x14ac:dyDescent="0.25">
      <c r="A3" s="6">
        <v>1</v>
      </c>
      <c r="B3" s="3">
        <v>5.0000000000000001E-3</v>
      </c>
      <c r="C3" s="4">
        <v>3.5000000000000003E-2</v>
      </c>
      <c r="D3" s="4">
        <v>1E-3</v>
      </c>
    </row>
    <row r="4" spans="1:4" ht="17" thickBot="1" x14ac:dyDescent="0.25">
      <c r="A4" s="6">
        <v>2</v>
      </c>
      <c r="B4" s="3">
        <v>3.5000000000000003E-2</v>
      </c>
      <c r="C4" s="4">
        <v>0.04</v>
      </c>
      <c r="D4" s="4">
        <v>5.0000000000000001E-3</v>
      </c>
    </row>
    <row r="5" spans="1:4" ht="17" thickBot="1" x14ac:dyDescent="0.25">
      <c r="A5" s="6">
        <v>3</v>
      </c>
      <c r="B5" s="3">
        <v>0.04</v>
      </c>
      <c r="C5" s="4">
        <v>4.1000000000000002E-2</v>
      </c>
      <c r="D5" s="4">
        <v>0.01</v>
      </c>
    </row>
    <row r="6" spans="1:4" ht="17" thickBot="1" x14ac:dyDescent="0.25">
      <c r="A6" s="6">
        <v>4</v>
      </c>
      <c r="B6" s="3">
        <v>4.4999999999999998E-2</v>
      </c>
      <c r="C6" s="4">
        <v>4.2000000000000003E-2</v>
      </c>
      <c r="D6" s="4">
        <v>1.4999999999999999E-2</v>
      </c>
    </row>
    <row r="7" spans="1:4" ht="17" thickBot="1" x14ac:dyDescent="0.25">
      <c r="A7" s="6">
        <v>5</v>
      </c>
      <c r="B7" s="3">
        <v>4.4999999999999998E-2</v>
      </c>
      <c r="C7" s="4">
        <v>4.2000000000000003E-2</v>
      </c>
      <c r="D7" s="4">
        <v>0.02</v>
      </c>
    </row>
    <row r="9" spans="1:4" ht="17" thickBot="1" x14ac:dyDescent="0.25">
      <c r="A9" t="s">
        <v>4</v>
      </c>
      <c r="B9" s="5">
        <v>1</v>
      </c>
      <c r="C9" s="5">
        <v>2</v>
      </c>
      <c r="D9" s="5">
        <v>3</v>
      </c>
    </row>
    <row r="10" spans="1:4" ht="18" thickBot="1" x14ac:dyDescent="0.25">
      <c r="B10" s="1" t="s">
        <v>0</v>
      </c>
      <c r="C10" s="2" t="s">
        <v>1</v>
      </c>
      <c r="D10" s="2" t="s">
        <v>2</v>
      </c>
    </row>
    <row r="11" spans="1:4" ht="17" thickBot="1" x14ac:dyDescent="0.25">
      <c r="A11" s="6">
        <v>2</v>
      </c>
      <c r="B11" s="3">
        <v>0.25</v>
      </c>
      <c r="C11" s="4">
        <v>0.1</v>
      </c>
      <c r="D11" s="4">
        <v>0.05</v>
      </c>
    </row>
    <row r="12" spans="1:4" ht="17" thickBot="1" x14ac:dyDescent="0.25">
      <c r="A12" s="6">
        <v>4</v>
      </c>
      <c r="B12" s="3">
        <v>0.22500000000000001</v>
      </c>
      <c r="C12" s="4">
        <v>0.1</v>
      </c>
      <c r="D12" s="4">
        <v>0.05</v>
      </c>
    </row>
    <row r="13" spans="1:4" ht="17" thickBot="1" x14ac:dyDescent="0.25">
      <c r="A13" s="6">
        <v>6</v>
      </c>
      <c r="B13" s="3">
        <v>0.2</v>
      </c>
      <c r="C13" s="4">
        <v>0.08</v>
      </c>
      <c r="D13" s="4">
        <v>4.4999999999999998E-2</v>
      </c>
    </row>
    <row r="14" spans="1:4" ht="17" thickBot="1" x14ac:dyDescent="0.25">
      <c r="A14" s="6">
        <v>8</v>
      </c>
      <c r="B14" s="3">
        <v>0.17499999999999999</v>
      </c>
      <c r="C14" s="4">
        <v>0.08</v>
      </c>
      <c r="D14" s="4">
        <v>4.4999999999999998E-2</v>
      </c>
    </row>
    <row r="15" spans="1:4" ht="17" thickBot="1" x14ac:dyDescent="0.25">
      <c r="A15" s="6">
        <v>10</v>
      </c>
      <c r="B15" s="3">
        <v>0.15</v>
      </c>
      <c r="C15" s="4">
        <v>7.4999999999999997E-2</v>
      </c>
      <c r="D15" s="4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Calculations</vt:lpstr>
      <vt:lpstr>CLV Analysis</vt:lpstr>
      <vt:lpstr>Reference Tables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Schweidel</dc:creator>
  <cp:lastModifiedBy>Microsoft Office User</cp:lastModifiedBy>
  <dcterms:created xsi:type="dcterms:W3CDTF">2015-03-13T13:46:01Z</dcterms:created>
  <dcterms:modified xsi:type="dcterms:W3CDTF">2019-02-17T00:35:30Z</dcterms:modified>
</cp:coreProperties>
</file>