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ultiagent projects\gle0.2\gle0.2\"/>
    </mc:Choice>
  </mc:AlternateContent>
  <bookViews>
    <workbookView xWindow="0" yWindow="0" windowWidth="20490" windowHeight="7755" activeTab="2"/>
  </bookViews>
  <sheets>
    <sheet name="Змінні аналізу" sheetId="1" r:id="rId1"/>
    <sheet name="processed" sheetId="7" r:id="rId2"/>
    <sheet name="input" sheetId="8" r:id="rId3"/>
    <sheet name="Індекс споживчих цін" sheetId="2" r:id="rId4"/>
    <sheet name="Індекс промислової продукції" sheetId="3" r:id="rId5"/>
    <sheet name="Обсяг реалізації промпродукції" sheetId="4" r:id="rId6"/>
    <sheet name="Середня номінальна зарплата" sheetId="5" r:id="rId7"/>
    <sheet name="Кількість зайнятих працівників" sheetId="6" r:id="rId8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8" l="1"/>
  <c r="G55" i="8" s="1"/>
  <c r="F54" i="8"/>
  <c r="F55" i="8" s="1"/>
  <c r="E54" i="8"/>
  <c r="E55" i="8" s="1"/>
  <c r="D54" i="8"/>
  <c r="D55" i="8" s="1"/>
  <c r="C55" i="8"/>
  <c r="C54" i="8"/>
  <c r="G53" i="7"/>
  <c r="F53" i="7"/>
  <c r="E53" i="7"/>
  <c r="D53" i="7"/>
  <c r="G52" i="7"/>
  <c r="F52" i="7"/>
  <c r="E52" i="7"/>
  <c r="D52" i="7"/>
  <c r="G51" i="7"/>
  <c r="F51" i="7"/>
  <c r="E51" i="7"/>
  <c r="D51" i="7"/>
  <c r="G50" i="7"/>
  <c r="F50" i="7"/>
  <c r="E50" i="7"/>
  <c r="D50" i="7"/>
  <c r="G49" i="7"/>
  <c r="F49" i="7"/>
  <c r="E49" i="7"/>
  <c r="D49" i="7"/>
  <c r="G48" i="7"/>
  <c r="F48" i="7"/>
  <c r="E48" i="7"/>
  <c r="D48" i="7"/>
  <c r="G47" i="7"/>
  <c r="F47" i="7"/>
  <c r="E47" i="7"/>
  <c r="D47" i="7"/>
  <c r="G46" i="7"/>
  <c r="F46" i="7"/>
  <c r="E46" i="7"/>
  <c r="D46" i="7"/>
  <c r="G45" i="7"/>
  <c r="F45" i="7"/>
  <c r="E45" i="7"/>
  <c r="D45" i="7"/>
  <c r="G44" i="7"/>
  <c r="F44" i="7"/>
  <c r="E44" i="7"/>
  <c r="D44" i="7"/>
  <c r="G43" i="7"/>
  <c r="F43" i="7"/>
  <c r="E43" i="7"/>
  <c r="D43" i="7"/>
  <c r="G42" i="7"/>
  <c r="F42" i="7"/>
  <c r="E42" i="7"/>
  <c r="D42" i="7"/>
  <c r="G41" i="7"/>
  <c r="F41" i="7"/>
  <c r="E41" i="7"/>
  <c r="D41" i="7"/>
  <c r="G40" i="7"/>
  <c r="F40" i="7"/>
  <c r="E40" i="7"/>
  <c r="D40" i="7"/>
  <c r="G39" i="7"/>
  <c r="F39" i="7"/>
  <c r="E39" i="7"/>
  <c r="D39" i="7"/>
  <c r="G38" i="7"/>
  <c r="F38" i="7"/>
  <c r="E38" i="7"/>
  <c r="D38" i="7"/>
  <c r="G37" i="7"/>
  <c r="F37" i="7"/>
  <c r="E37" i="7"/>
  <c r="D37" i="7"/>
  <c r="G36" i="7"/>
  <c r="F36" i="7"/>
  <c r="E36" i="7"/>
  <c r="D36" i="7"/>
  <c r="G35" i="7"/>
  <c r="F35" i="7"/>
  <c r="E35" i="7"/>
  <c r="D35" i="7"/>
  <c r="G34" i="7"/>
  <c r="F34" i="7"/>
  <c r="E34" i="7"/>
  <c r="D34" i="7"/>
  <c r="G33" i="7"/>
  <c r="F33" i="7"/>
  <c r="E33" i="7"/>
  <c r="D33" i="7"/>
  <c r="G32" i="7"/>
  <c r="F32" i="7"/>
  <c r="E32" i="7"/>
  <c r="D32" i="7"/>
  <c r="G31" i="7"/>
  <c r="F31" i="7"/>
  <c r="E31" i="7"/>
  <c r="D31" i="7"/>
  <c r="G30" i="7"/>
  <c r="F30" i="7"/>
  <c r="E30" i="7"/>
  <c r="D30" i="7"/>
  <c r="G29" i="7"/>
  <c r="F29" i="7"/>
  <c r="E29" i="7"/>
  <c r="D29" i="7"/>
  <c r="G28" i="7"/>
  <c r="F28" i="7"/>
  <c r="E28" i="7"/>
  <c r="D28" i="7"/>
  <c r="G27" i="7"/>
  <c r="F27" i="7"/>
  <c r="E27" i="7"/>
  <c r="D27" i="7"/>
  <c r="G26" i="7"/>
  <c r="F26" i="7"/>
  <c r="E26" i="7"/>
  <c r="D26" i="7"/>
  <c r="G25" i="7"/>
  <c r="F25" i="7"/>
  <c r="E25" i="7"/>
  <c r="D25" i="7"/>
  <c r="G24" i="7"/>
  <c r="F24" i="7"/>
  <c r="E24" i="7"/>
  <c r="D24" i="7"/>
  <c r="G23" i="7"/>
  <c r="F23" i="7"/>
  <c r="E23" i="7"/>
  <c r="D23" i="7"/>
  <c r="G22" i="7"/>
  <c r="F22" i="7"/>
  <c r="E22" i="7"/>
  <c r="D22" i="7"/>
  <c r="G21" i="7"/>
  <c r="F21" i="7"/>
  <c r="E21" i="7"/>
  <c r="D21" i="7"/>
  <c r="G20" i="7"/>
  <c r="F20" i="7"/>
  <c r="E20" i="7"/>
  <c r="D20" i="7"/>
  <c r="G19" i="7"/>
  <c r="F19" i="7"/>
  <c r="E19" i="7"/>
  <c r="D19" i="7"/>
  <c r="G18" i="7"/>
  <c r="F18" i="7"/>
  <c r="E18" i="7"/>
  <c r="D18" i="7"/>
  <c r="G17" i="7"/>
  <c r="F17" i="7"/>
  <c r="E17" i="7"/>
  <c r="D17" i="7"/>
  <c r="G16" i="7"/>
  <c r="F16" i="7"/>
  <c r="E16" i="7"/>
  <c r="D16" i="7"/>
  <c r="G15" i="7"/>
  <c r="F15" i="7"/>
  <c r="E15" i="7"/>
  <c r="D15" i="7"/>
  <c r="G14" i="7"/>
  <c r="F14" i="7"/>
  <c r="E14" i="7"/>
  <c r="D14" i="7"/>
  <c r="G13" i="7"/>
  <c r="F13" i="7"/>
  <c r="E13" i="7"/>
  <c r="D13" i="7"/>
  <c r="G12" i="7"/>
  <c r="F12" i="7"/>
  <c r="E12" i="7"/>
  <c r="D12" i="7"/>
  <c r="G11" i="7"/>
  <c r="F11" i="7"/>
  <c r="E11" i="7"/>
  <c r="D11" i="7"/>
  <c r="G10" i="7"/>
  <c r="F10" i="7"/>
  <c r="E10" i="7"/>
  <c r="D10" i="7"/>
  <c r="G9" i="7"/>
  <c r="F9" i="7"/>
  <c r="E9" i="7"/>
  <c r="D9" i="7"/>
  <c r="G8" i="7"/>
  <c r="F8" i="7"/>
  <c r="E8" i="7"/>
  <c r="D8" i="7"/>
  <c r="G7" i="7"/>
  <c r="F7" i="7"/>
  <c r="E7" i="7"/>
  <c r="D7" i="7"/>
  <c r="G6" i="7"/>
  <c r="F6" i="7"/>
  <c r="E6" i="7"/>
  <c r="D6" i="7"/>
  <c r="G5" i="7"/>
  <c r="F5" i="7"/>
  <c r="E5" i="7"/>
  <c r="D5" i="7"/>
  <c r="G4" i="7"/>
  <c r="F4" i="7"/>
  <c r="E4" i="7"/>
  <c r="D4" i="7"/>
  <c r="F3" i="7"/>
  <c r="G3" i="7"/>
  <c r="E3" i="7"/>
  <c r="D3" i="7"/>
  <c r="C53" i="7"/>
  <c r="C52" i="7"/>
  <c r="C51" i="7"/>
  <c r="C49" i="7"/>
  <c r="C48" i="7"/>
  <c r="C47" i="7"/>
  <c r="C46" i="7"/>
  <c r="C45" i="7"/>
  <c r="C44" i="7"/>
  <c r="C43" i="7"/>
  <c r="C42" i="7"/>
  <c r="C41" i="7"/>
  <c r="C40" i="7"/>
  <c r="C39" i="7"/>
  <c r="C37" i="7"/>
  <c r="C36" i="7"/>
  <c r="C35" i="7"/>
  <c r="C34" i="7"/>
  <c r="C33" i="7"/>
  <c r="C32" i="7"/>
  <c r="C31" i="7"/>
  <c r="C30" i="7"/>
  <c r="C29" i="7"/>
  <c r="C28" i="7"/>
  <c r="C27" i="7"/>
  <c r="C25" i="7"/>
  <c r="C24" i="7"/>
  <c r="C23" i="7"/>
  <c r="C22" i="7"/>
  <c r="C21" i="7"/>
  <c r="C20" i="7"/>
  <c r="C19" i="7"/>
  <c r="C18" i="7"/>
  <c r="C17" i="7"/>
  <c r="C16" i="7"/>
  <c r="C15" i="7"/>
  <c r="C4" i="7"/>
  <c r="C5" i="7"/>
  <c r="C6" i="7"/>
  <c r="C7" i="7"/>
  <c r="C8" i="7"/>
  <c r="C9" i="7"/>
  <c r="C10" i="7"/>
  <c r="C11" i="7"/>
  <c r="C12" i="7"/>
  <c r="C13" i="7"/>
  <c r="C3" i="7"/>
</calcChain>
</file>

<file path=xl/sharedStrings.xml><?xml version="1.0" encoding="utf-8"?>
<sst xmlns="http://schemas.openxmlformats.org/spreadsheetml/2006/main" count="234" uniqueCount="90">
  <si>
    <t>Індекс промислової продукції</t>
  </si>
  <si>
    <t>Індекс споживчих цін</t>
  </si>
  <si>
    <t>Індекси споживчих цін (2000 рік=100%) - Територія, Рік , Місяць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</si>
  <si>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</si>
  <si>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</si>
  <si>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</si>
  <si>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</si>
  <si>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</si>
  <si>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</si>
  <si>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</si>
  <si>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</si>
  <si>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</si>
  <si>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</si>
  <si>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</si>
  <si>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</si>
  <si>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Львівська область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</si>
  <si>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</si>
  <si>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</si>
  <si>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</si>
  <si>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</si>
  <si>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</si>
  <si>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</si>
  <si>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</si>
  <si>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</si>
  <si>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</si>
  <si>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</si>
  <si>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</si>
  <si>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</si>
  <si>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</si>
  <si>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</si>
  <si>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Індекси промислової продукції у Львівській області (за КВЕД-2005) (попередній місяць=100%) - Вид промислової діяльності, Рік , Місяць</t>
  </si>
  <si>
    <t>Cічень</t>
  </si>
  <si>
    <t>Промисловість</t>
  </si>
  <si>
    <t>Примітки:</t>
  </si>
  <si>
    <t>Розрахунок індексів за 2006-2008рр. здійснювався ланцюговим методом на підставі помісячних індексів, обчислених за даними підприємств про вартість виробленої продукції за місяць у порівнянних цінах (без урахування діяльності з розподілення теплоенергії, газу, води).</t>
  </si>
  <si>
    <t>Починаючи з січня 2009 року розрахунок індексу базується на даних про динаміку виробництва за постійним набором товарів-представників та структурі валової доданої вартості за базисний рік.</t>
  </si>
  <si>
    <t>`..` Інформація конфіденційна згідно із законом України `Про державну статистику`.</t>
  </si>
  <si>
    <t>Обсяг реалізованої продукції (робіт, послуг) у Львівській області (за КВЕД-2005) (тис. грн.) - Вид промислової діяльності, Рік , Період</t>
  </si>
  <si>
    <t>Cічень-лютий</t>
  </si>
  <si>
    <t>Cічень-березень</t>
  </si>
  <si>
    <t>Cічень-квітень</t>
  </si>
  <si>
    <t>Cічень-травень</t>
  </si>
  <si>
    <t>Cічень-червень</t>
  </si>
  <si>
    <t>Cічень-липень</t>
  </si>
  <si>
    <t>Cічень-серпень</t>
  </si>
  <si>
    <t>Cічень-вересень</t>
  </si>
  <si>
    <t>Cічень-жовтень</t>
  </si>
  <si>
    <t>Cічень-листопад</t>
  </si>
  <si>
    <t>Cічень-грудень</t>
  </si>
  <si>
    <t>Дані щодо обсягів реалізованої промислової продукції розроблено на підставі короткострокової звітності, якою охоплені великі, середні та вагомі за обсягами малі підприємства.</t>
  </si>
  <si>
    <t>Інформація за видами промислової діяльності сформована за функціональним принципом (по однорідних продуктах).</t>
  </si>
  <si>
    <t>За 2001-2012 роки інформацію наведено за уточненими даними з урахуванням внесених підприємствами виправлень станом на кінець відповідного року.</t>
  </si>
  <si>
    <t>Cередня номінальна заробітна плата у Львівській області (грн.) - Вид економічної діяльності, Рік , Місяць</t>
  </si>
  <si>
    <t>Інформація подається у розрахунку на одного штатного працівника.</t>
  </si>
  <si>
    <t>Дані наведено без урахування найманих працівників статистично</t>
  </si>
  <si>
    <t>малих підприємств та зайнятих у громадян-підприємців. До 2010 року</t>
  </si>
  <si>
    <t>дані наводились без найманих працівників статистично малих</t>
  </si>
  <si>
    <t>підприємств та у фізичних осіб-підприємців. З 2010 року - по</t>
  </si>
  <si>
    <t>підприємствах, установах, організаціях та їхніх відокремлених</t>
  </si>
  <si>
    <t>підрозділах із кількістю 10 і більше осіб, тому безпосереднє</t>
  </si>
  <si>
    <t>співставлення даних з відповідними даними попередніх років є</t>
  </si>
  <si>
    <t>некоректним.</t>
  </si>
  <si>
    <t>форма  № .2.2.</t>
  </si>
  <si>
    <t>Середньооблікова кількість штатних працівників, тис. осіб</t>
  </si>
  <si>
    <t>у Львівській області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</si>
  <si>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</si>
  <si>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</si>
  <si>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</si>
  <si>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</si>
  <si>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</si>
  <si>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</si>
  <si>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</si>
  <si>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</si>
  <si>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</si>
  <si>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</si>
  <si>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</si>
  <si>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</si>
  <si>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 xml:space="preserve">А </t>
  </si>
  <si>
    <t>2010 рік</t>
  </si>
  <si>
    <t>2011 рік</t>
  </si>
  <si>
    <t>2012 рік</t>
  </si>
  <si>
    <t>2013 рік</t>
  </si>
  <si>
    <t>2014 рік</t>
  </si>
  <si>
    <t>Джерело інформації: Державна служба статистики України</t>
  </si>
  <si>
    <t>2014</t>
  </si>
  <si>
    <t>..</t>
  </si>
  <si>
    <t>1999</t>
  </si>
  <si>
    <t>Обсяг реалізації промислової продукції</t>
  </si>
  <si>
    <t>Середньомісячна кількість штатних працівників</t>
  </si>
  <si>
    <t>Середня номінальна заробітна 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</si>
</sst>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Arial Cyr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sz val="14"/>
      <name val="Arial Cyr"/>
      <charset val="204"/>
    </font>
    <font>
      <b/>
      <i/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0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4" fontId="0" fillId="0" borderId="0" xfId="0" applyNumberFormat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/>
    <xf numFmtId="0" fontId="2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/>
    <xf numFmtId="0" fontId="5" fillId="0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5" fontId="10" fillId="0" borderId="0" xfId="0" applyNumberFormat="1" applyFont="1"/>
    <xf numFmtId="0" fontId="10" fillId="0" borderId="0" xfId="0" applyFont="1"/>
    <xf numFmtId="0" fontId="9" fillId="0" borderId="0" xfId="0" applyFont="1" applyFill="1"/>
    <xf numFmtId="0" fontId="11" fillId="0" borderId="0" xfId="0" applyFont="1" applyFill="1" applyBorder="1" applyAlignment="1"/>
    <xf numFmtId="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2">
    <cellStyle name="Обычный" xfId="0" builtinId="0"/>
    <cellStyle name="Обычный_Табл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workbookViewId="0">
      <selection sqref="A1:XFD1048576"/>
    </sheetView>
  </sheetViews>
  <sheetFormatPr defaultColWidth="17.5703125" defaultRowHeight="15" x14ac:dyDescent="0.25"/>
  <sheetData>
    <row r="2" spans="1:7" s="29" customFormat="1" ht="45" x14ac:dyDescent="0.25">
      <c r="C2" s="29" t="s">
        <v>87</v>
      </c>
      <c r="D2" s="29" t="s">
        <v>88</v>
      </c>
      <c r="E2" s="29" t="s">
        <v>1</v>
      </c>
      <c r="F2" s="29" t="s">
        <v>89</v>
      </c>
      <c r="G2" s="29" t="s">
        <v>0</v>
      </c>
    </row>
    <row r="3" spans="1:7" ht="18.75" x14ac:dyDescent="0.25">
      <c r="A3">
        <v>2010</v>
      </c>
      <c r="B3">
        <v>1</v>
      </c>
      <c r="C3" s="5">
        <v>1432904.3</v>
      </c>
      <c r="D3" s="21">
        <v>557.29999999999995</v>
      </c>
      <c r="E3">
        <v>102</v>
      </c>
      <c r="F3">
        <v>100</v>
      </c>
      <c r="G3">
        <v>70.3</v>
      </c>
    </row>
    <row r="4" spans="1:7" ht="18.75" x14ac:dyDescent="0.25">
      <c r="B4">
        <v>2</v>
      </c>
      <c r="C4" s="5">
        <v>3035008.6</v>
      </c>
      <c r="D4" s="21">
        <v>554.6</v>
      </c>
      <c r="E4">
        <v>101.7</v>
      </c>
      <c r="F4">
        <v>106.6</v>
      </c>
      <c r="G4">
        <v>102.4</v>
      </c>
    </row>
    <row r="5" spans="1:7" ht="18.75" x14ac:dyDescent="0.25">
      <c r="B5">
        <v>3</v>
      </c>
      <c r="C5" s="5">
        <v>4951957</v>
      </c>
      <c r="D5" s="21">
        <v>553.9</v>
      </c>
      <c r="E5">
        <v>101.1</v>
      </c>
      <c r="F5">
        <v>105.7</v>
      </c>
      <c r="G5">
        <v>117.5</v>
      </c>
    </row>
    <row r="6" spans="1:7" ht="18.75" x14ac:dyDescent="0.25">
      <c r="B6">
        <v>4</v>
      </c>
      <c r="C6" s="5">
        <v>7025421</v>
      </c>
      <c r="D6" s="21">
        <v>550.70000000000005</v>
      </c>
      <c r="E6">
        <v>100</v>
      </c>
      <c r="F6">
        <v>98.2</v>
      </c>
      <c r="G6">
        <v>106.1</v>
      </c>
    </row>
    <row r="7" spans="1:7" ht="18.75" x14ac:dyDescent="0.25">
      <c r="B7">
        <v>5</v>
      </c>
      <c r="C7" s="5">
        <v>8727783.8000000007</v>
      </c>
      <c r="D7" s="21">
        <v>548.70000000000005</v>
      </c>
      <c r="E7">
        <v>99.5</v>
      </c>
      <c r="F7">
        <v>104.3</v>
      </c>
      <c r="G7">
        <v>94.6</v>
      </c>
    </row>
    <row r="8" spans="1:7" ht="18.75" x14ac:dyDescent="0.25">
      <c r="B8">
        <v>6</v>
      </c>
      <c r="C8" s="5">
        <v>10675269.199999999</v>
      </c>
      <c r="D8" s="21">
        <v>545.4</v>
      </c>
      <c r="E8">
        <v>99.7</v>
      </c>
      <c r="F8">
        <v>110.3</v>
      </c>
      <c r="G8">
        <v>112.5</v>
      </c>
    </row>
    <row r="9" spans="1:7" ht="18.75" x14ac:dyDescent="0.25">
      <c r="B9">
        <v>7</v>
      </c>
      <c r="C9" s="5">
        <v>12505461</v>
      </c>
      <c r="D9" s="21">
        <v>545.1</v>
      </c>
      <c r="E9">
        <v>100.2</v>
      </c>
      <c r="F9">
        <v>99.8</v>
      </c>
      <c r="G9">
        <v>93.4</v>
      </c>
    </row>
    <row r="10" spans="1:7" ht="18.75" x14ac:dyDescent="0.25">
      <c r="B10">
        <v>8</v>
      </c>
      <c r="C10" s="5">
        <v>14439217.300000001</v>
      </c>
      <c r="D10" s="21">
        <v>544</v>
      </c>
      <c r="E10">
        <v>101</v>
      </c>
      <c r="F10">
        <v>97.3</v>
      </c>
      <c r="G10">
        <v>108.5</v>
      </c>
    </row>
    <row r="11" spans="1:7" ht="18.75" x14ac:dyDescent="0.25">
      <c r="B11">
        <v>9</v>
      </c>
      <c r="C11" s="5">
        <v>16472815.300000001</v>
      </c>
      <c r="D11" s="21">
        <v>549.20000000000005</v>
      </c>
      <c r="E11">
        <v>102.4</v>
      </c>
      <c r="F11">
        <v>103.4</v>
      </c>
      <c r="G11">
        <v>97</v>
      </c>
    </row>
    <row r="12" spans="1:7" ht="18.75" x14ac:dyDescent="0.25">
      <c r="B12">
        <v>10</v>
      </c>
      <c r="C12" s="5">
        <v>18748202.300000001</v>
      </c>
      <c r="D12" s="21">
        <v>552.1</v>
      </c>
      <c r="E12">
        <v>100.9</v>
      </c>
      <c r="F12">
        <v>95.5</v>
      </c>
      <c r="G12">
        <v>109.8</v>
      </c>
    </row>
    <row r="13" spans="1:7" ht="18.75" x14ac:dyDescent="0.25">
      <c r="B13">
        <v>11</v>
      </c>
      <c r="C13" s="5">
        <v>21227595.899999999</v>
      </c>
      <c r="D13" s="21">
        <v>552.20000000000005</v>
      </c>
      <c r="E13">
        <v>100.4</v>
      </c>
      <c r="F13">
        <v>101.4</v>
      </c>
      <c r="G13">
        <v>98.1</v>
      </c>
    </row>
    <row r="14" spans="1:7" ht="18.75" x14ac:dyDescent="0.25">
      <c r="B14">
        <v>12</v>
      </c>
      <c r="C14" s="5">
        <v>23993654.600000001</v>
      </c>
      <c r="D14" s="21">
        <v>551.1</v>
      </c>
      <c r="E14">
        <v>100.4</v>
      </c>
      <c r="F14">
        <v>111.6</v>
      </c>
      <c r="G14">
        <v>102.7</v>
      </c>
    </row>
    <row r="15" spans="1:7" ht="18.75" x14ac:dyDescent="0.25">
      <c r="A15">
        <v>2011</v>
      </c>
      <c r="B15">
        <v>1</v>
      </c>
      <c r="C15" s="5">
        <v>1969309.6</v>
      </c>
      <c r="D15" s="21">
        <v>543.79999999999995</v>
      </c>
      <c r="E15">
        <v>101</v>
      </c>
      <c r="F15">
        <v>86.7</v>
      </c>
      <c r="G15">
        <v>73</v>
      </c>
    </row>
    <row r="16" spans="1:7" ht="18.75" x14ac:dyDescent="0.25">
      <c r="B16">
        <v>2</v>
      </c>
      <c r="C16" s="5">
        <v>4185712.6</v>
      </c>
      <c r="D16" s="21">
        <v>544.70000000000005</v>
      </c>
      <c r="E16">
        <v>100.7</v>
      </c>
      <c r="F16">
        <v>102.4</v>
      </c>
      <c r="G16">
        <v>115.3</v>
      </c>
    </row>
    <row r="17" spans="1:7" ht="18.75" x14ac:dyDescent="0.25">
      <c r="B17">
        <v>3</v>
      </c>
      <c r="C17" s="5">
        <v>6696682.5</v>
      </c>
      <c r="D17" s="21">
        <v>544.1</v>
      </c>
      <c r="E17">
        <v>101.5</v>
      </c>
      <c r="F17">
        <v>107.9</v>
      </c>
      <c r="G17">
        <v>123.1</v>
      </c>
    </row>
    <row r="18" spans="1:7" ht="18.75" x14ac:dyDescent="0.25">
      <c r="B18">
        <v>4</v>
      </c>
      <c r="C18" s="5">
        <v>9181987.6999999993</v>
      </c>
      <c r="D18" s="21">
        <v>542.9</v>
      </c>
      <c r="E18">
        <v>101.7</v>
      </c>
      <c r="F18">
        <v>100.6</v>
      </c>
      <c r="G18">
        <v>91.4</v>
      </c>
    </row>
    <row r="19" spans="1:7" ht="18.75" x14ac:dyDescent="0.25">
      <c r="B19">
        <v>5</v>
      </c>
      <c r="C19" s="5">
        <v>11434130.1</v>
      </c>
      <c r="D19" s="21">
        <v>539.70000000000005</v>
      </c>
      <c r="E19">
        <v>100.4</v>
      </c>
      <c r="F19">
        <v>100.4</v>
      </c>
      <c r="G19">
        <v>102.7</v>
      </c>
    </row>
    <row r="20" spans="1:7" ht="18.75" x14ac:dyDescent="0.25">
      <c r="B20">
        <v>6</v>
      </c>
      <c r="C20" s="5">
        <v>13737369.4</v>
      </c>
      <c r="D20" s="21">
        <v>538.70000000000005</v>
      </c>
      <c r="E20">
        <v>100.7</v>
      </c>
      <c r="F20">
        <v>106.5</v>
      </c>
      <c r="G20">
        <v>102.7</v>
      </c>
    </row>
    <row r="21" spans="1:7" ht="18.75" x14ac:dyDescent="0.25">
      <c r="B21">
        <v>7</v>
      </c>
      <c r="C21" s="5">
        <v>16436423</v>
      </c>
      <c r="D21" s="21">
        <v>539</v>
      </c>
      <c r="E21">
        <v>98.5</v>
      </c>
      <c r="F21">
        <v>101.4</v>
      </c>
      <c r="G21">
        <v>104.8</v>
      </c>
    </row>
    <row r="22" spans="1:7" ht="18.75" x14ac:dyDescent="0.25">
      <c r="B22">
        <v>8</v>
      </c>
      <c r="C22" s="5">
        <v>19060460</v>
      </c>
      <c r="D22" s="21">
        <v>539.20000000000005</v>
      </c>
      <c r="E22">
        <v>99.7</v>
      </c>
      <c r="F22">
        <v>98.8</v>
      </c>
      <c r="G22">
        <v>99.7</v>
      </c>
    </row>
    <row r="23" spans="1:7" ht="18.75" x14ac:dyDescent="0.25">
      <c r="B23">
        <v>9</v>
      </c>
      <c r="C23" s="5">
        <v>21635434.399999999</v>
      </c>
      <c r="D23" s="21">
        <v>540.6</v>
      </c>
      <c r="E23">
        <v>100.2</v>
      </c>
      <c r="F23">
        <v>101.4</v>
      </c>
      <c r="G23">
        <v>102.3</v>
      </c>
    </row>
    <row r="24" spans="1:7" ht="18.75" x14ac:dyDescent="0.25">
      <c r="B24">
        <v>10</v>
      </c>
      <c r="C24" s="5">
        <v>24350641</v>
      </c>
      <c r="D24" s="21">
        <v>542.1</v>
      </c>
      <c r="E24">
        <v>100.1</v>
      </c>
      <c r="F24">
        <v>97.6</v>
      </c>
      <c r="G24">
        <v>105.4</v>
      </c>
    </row>
    <row r="25" spans="1:7" ht="18.75" x14ac:dyDescent="0.25">
      <c r="B25">
        <v>11</v>
      </c>
      <c r="C25" s="5">
        <v>27171901.699999999</v>
      </c>
      <c r="D25" s="21">
        <v>542</v>
      </c>
      <c r="E25">
        <v>100.2</v>
      </c>
      <c r="F25">
        <v>100</v>
      </c>
      <c r="G25">
        <v>94.1</v>
      </c>
    </row>
    <row r="26" spans="1:7" ht="18.75" x14ac:dyDescent="0.25">
      <c r="B26">
        <v>12</v>
      </c>
      <c r="C26" s="5">
        <v>30086959.600000001</v>
      </c>
      <c r="D26" s="21">
        <v>539.20000000000005</v>
      </c>
      <c r="E26">
        <v>100.1</v>
      </c>
      <c r="F26">
        <v>110.1</v>
      </c>
      <c r="G26">
        <v>93.9</v>
      </c>
    </row>
    <row r="27" spans="1:7" ht="18.75" x14ac:dyDescent="0.25">
      <c r="A27">
        <v>2012</v>
      </c>
      <c r="B27">
        <v>1</v>
      </c>
      <c r="C27" s="5">
        <v>2217360.1</v>
      </c>
      <c r="D27" s="21">
        <v>541.29999999999995</v>
      </c>
      <c r="E27">
        <v>100.7</v>
      </c>
      <c r="F27">
        <v>89.8</v>
      </c>
      <c r="G27">
        <v>79.2</v>
      </c>
    </row>
    <row r="28" spans="1:7" ht="18.75" x14ac:dyDescent="0.25">
      <c r="B28">
        <v>2</v>
      </c>
      <c r="C28" s="5">
        <v>4685807.3</v>
      </c>
      <c r="D28" s="21">
        <v>541.79999999999995</v>
      </c>
      <c r="E28">
        <v>99.9</v>
      </c>
      <c r="F28">
        <v>103.3</v>
      </c>
      <c r="G28">
        <v>104.5</v>
      </c>
    </row>
    <row r="29" spans="1:7" ht="18.75" x14ac:dyDescent="0.25">
      <c r="B29">
        <v>3</v>
      </c>
      <c r="C29" s="5">
        <v>7657506.0999999996</v>
      </c>
      <c r="D29" s="21">
        <v>541.6</v>
      </c>
      <c r="E29">
        <v>100.3</v>
      </c>
      <c r="F29">
        <v>105.4</v>
      </c>
      <c r="G29">
        <v>125</v>
      </c>
    </row>
    <row r="30" spans="1:7" ht="18.75" x14ac:dyDescent="0.25">
      <c r="B30">
        <v>4</v>
      </c>
      <c r="C30" s="5">
        <v>10311966.800000001</v>
      </c>
      <c r="D30" s="21">
        <v>538.20000000000005</v>
      </c>
      <c r="E30">
        <v>99.9</v>
      </c>
      <c r="F30">
        <v>99.9</v>
      </c>
      <c r="G30">
        <v>95.1</v>
      </c>
    </row>
    <row r="31" spans="1:7" ht="18.75" x14ac:dyDescent="0.25">
      <c r="B31">
        <v>5</v>
      </c>
      <c r="C31" s="5">
        <v>12877892.1</v>
      </c>
      <c r="D31" s="21">
        <v>534.4</v>
      </c>
      <c r="E31">
        <v>99.6</v>
      </c>
      <c r="F31">
        <v>105.5</v>
      </c>
      <c r="G31">
        <v>110.8</v>
      </c>
    </row>
    <row r="32" spans="1:7" ht="18.75" x14ac:dyDescent="0.25">
      <c r="B32">
        <v>6</v>
      </c>
      <c r="C32" s="5">
        <v>15436992.199999999</v>
      </c>
      <c r="D32" s="21">
        <v>533.79999999999995</v>
      </c>
      <c r="E32">
        <v>99.6</v>
      </c>
      <c r="F32">
        <v>102.2</v>
      </c>
      <c r="G32">
        <v>87</v>
      </c>
    </row>
    <row r="33" spans="1:7" ht="18.75" x14ac:dyDescent="0.25">
      <c r="B33">
        <v>7</v>
      </c>
      <c r="C33" s="5">
        <v>18203364.5</v>
      </c>
      <c r="D33" s="21">
        <v>534.20000000000005</v>
      </c>
      <c r="E33">
        <v>99.7</v>
      </c>
      <c r="F33">
        <v>101.9</v>
      </c>
      <c r="G33">
        <v>117.6</v>
      </c>
    </row>
    <row r="34" spans="1:7" ht="18.75" x14ac:dyDescent="0.25">
      <c r="B34">
        <v>8</v>
      </c>
      <c r="C34" s="5">
        <v>20953663.100000001</v>
      </c>
      <c r="D34" s="21">
        <v>532.20000000000005</v>
      </c>
      <c r="E34">
        <v>99.5</v>
      </c>
      <c r="F34">
        <v>97.8</v>
      </c>
      <c r="G34">
        <v>101.2</v>
      </c>
    </row>
    <row r="35" spans="1:7" ht="18.75" x14ac:dyDescent="0.25">
      <c r="B35">
        <v>9</v>
      </c>
      <c r="C35" s="5">
        <v>23463127.800000001</v>
      </c>
      <c r="D35" s="21">
        <v>531.4</v>
      </c>
      <c r="E35">
        <v>100.1</v>
      </c>
      <c r="F35">
        <v>99.7</v>
      </c>
      <c r="G35">
        <v>93.2</v>
      </c>
    </row>
    <row r="36" spans="1:7" ht="18.75" x14ac:dyDescent="0.25">
      <c r="B36">
        <v>10</v>
      </c>
      <c r="C36" s="5">
        <v>26270541.199999999</v>
      </c>
      <c r="D36" s="21">
        <v>531.29999999999995</v>
      </c>
      <c r="E36">
        <v>99.8</v>
      </c>
      <c r="F36">
        <v>100</v>
      </c>
      <c r="G36">
        <v>104.9</v>
      </c>
    </row>
    <row r="37" spans="1:7" ht="18.75" x14ac:dyDescent="0.25">
      <c r="B37">
        <v>11</v>
      </c>
      <c r="C37" s="5">
        <v>29140936.399999999</v>
      </c>
      <c r="D37" s="21">
        <v>530.5</v>
      </c>
      <c r="E37">
        <v>100.2</v>
      </c>
      <c r="F37">
        <v>98.8</v>
      </c>
      <c r="G37">
        <v>93.8</v>
      </c>
    </row>
    <row r="38" spans="1:7" ht="18.75" x14ac:dyDescent="0.25">
      <c r="B38">
        <v>12</v>
      </c>
      <c r="C38" s="5">
        <v>31981506.100000001</v>
      </c>
      <c r="D38" s="21">
        <v>528.29999999999995</v>
      </c>
      <c r="E38">
        <v>100</v>
      </c>
      <c r="F38">
        <v>106.5</v>
      </c>
      <c r="G38">
        <v>95</v>
      </c>
    </row>
    <row r="39" spans="1:7" ht="18.75" x14ac:dyDescent="0.25">
      <c r="A39">
        <v>2013</v>
      </c>
      <c r="B39">
        <v>1</v>
      </c>
      <c r="C39" s="26">
        <v>2294673.6</v>
      </c>
      <c r="D39" s="21">
        <v>523.1</v>
      </c>
      <c r="E39">
        <v>100.1</v>
      </c>
      <c r="F39">
        <v>89.2</v>
      </c>
      <c r="G39" s="27">
        <v>78.3</v>
      </c>
    </row>
    <row r="40" spans="1:7" ht="18.75" x14ac:dyDescent="0.25">
      <c r="B40">
        <v>2</v>
      </c>
      <c r="C40" s="26">
        <v>4730360.3</v>
      </c>
      <c r="D40" s="21">
        <v>521.4</v>
      </c>
      <c r="E40">
        <v>100.1</v>
      </c>
      <c r="F40">
        <v>101.2</v>
      </c>
      <c r="G40" s="27">
        <v>109.5</v>
      </c>
    </row>
    <row r="41" spans="1:7" ht="18.75" x14ac:dyDescent="0.25">
      <c r="B41">
        <v>3</v>
      </c>
      <c r="C41" s="26">
        <v>7265218.0999999996</v>
      </c>
      <c r="D41" s="21">
        <v>519.5</v>
      </c>
      <c r="E41">
        <v>100</v>
      </c>
      <c r="F41">
        <v>109</v>
      </c>
      <c r="G41" s="27">
        <v>105.5</v>
      </c>
    </row>
    <row r="42" spans="1:7" ht="18.75" x14ac:dyDescent="0.25">
      <c r="B42">
        <v>4</v>
      </c>
      <c r="C42" s="26">
        <v>9811568</v>
      </c>
      <c r="D42" s="21">
        <v>518.70000000000005</v>
      </c>
      <c r="E42">
        <v>99.7</v>
      </c>
      <c r="F42">
        <v>101.2</v>
      </c>
      <c r="G42" s="27">
        <v>96.8</v>
      </c>
    </row>
    <row r="43" spans="1:7" ht="18.75" x14ac:dyDescent="0.25">
      <c r="B43">
        <v>5</v>
      </c>
      <c r="C43" s="26">
        <v>12026501.5</v>
      </c>
      <c r="D43" s="21">
        <v>515.6</v>
      </c>
      <c r="E43">
        <v>100.1</v>
      </c>
      <c r="F43">
        <v>98.4</v>
      </c>
      <c r="G43" s="27">
        <v>99.9</v>
      </c>
    </row>
    <row r="44" spans="1:7" ht="18.75" x14ac:dyDescent="0.25">
      <c r="B44">
        <v>6</v>
      </c>
      <c r="C44" s="26">
        <v>14415528.9</v>
      </c>
      <c r="D44" s="21">
        <v>514.4</v>
      </c>
      <c r="E44">
        <v>99.9</v>
      </c>
      <c r="F44">
        <v>105.6</v>
      </c>
      <c r="G44" s="27">
        <v>95.5</v>
      </c>
    </row>
    <row r="45" spans="1:7" ht="18.75" x14ac:dyDescent="0.25">
      <c r="B45">
        <v>7</v>
      </c>
      <c r="C45" s="26">
        <v>17006059.800000001</v>
      </c>
      <c r="D45" s="21">
        <v>514.5</v>
      </c>
      <c r="E45">
        <v>99.5</v>
      </c>
      <c r="F45">
        <v>102.6</v>
      </c>
      <c r="G45" s="27">
        <v>107.7</v>
      </c>
    </row>
    <row r="46" spans="1:7" ht="18.75" x14ac:dyDescent="0.25">
      <c r="B46">
        <v>8</v>
      </c>
      <c r="C46" s="26">
        <v>19589266.100000001</v>
      </c>
      <c r="D46" s="21">
        <v>513.70000000000005</v>
      </c>
      <c r="E46">
        <v>99.6</v>
      </c>
      <c r="F46">
        <v>96.7</v>
      </c>
      <c r="G46" s="27">
        <v>96.8</v>
      </c>
    </row>
    <row r="47" spans="1:7" ht="18.75" x14ac:dyDescent="0.25">
      <c r="B47">
        <v>9</v>
      </c>
      <c r="C47" s="26">
        <v>22174305.5</v>
      </c>
      <c r="D47" s="21">
        <v>513</v>
      </c>
      <c r="E47">
        <v>99.9</v>
      </c>
      <c r="F47">
        <v>101.1</v>
      </c>
      <c r="G47" s="27">
        <v>120.6</v>
      </c>
    </row>
    <row r="48" spans="1:7" ht="18.75" x14ac:dyDescent="0.25">
      <c r="B48">
        <v>10</v>
      </c>
      <c r="C48" s="26">
        <v>25014369.399999999</v>
      </c>
      <c r="D48" s="21">
        <v>514.6</v>
      </c>
      <c r="E48">
        <v>100.5</v>
      </c>
      <c r="F48">
        <v>97.2</v>
      </c>
      <c r="G48" s="27">
        <v>111.9</v>
      </c>
    </row>
    <row r="49" spans="1:7" ht="18.75" x14ac:dyDescent="0.25">
      <c r="B49">
        <v>11</v>
      </c>
      <c r="C49" s="26">
        <v>27783763.899999999</v>
      </c>
      <c r="D49" s="21">
        <v>514.1</v>
      </c>
      <c r="E49">
        <v>100.3</v>
      </c>
      <c r="F49">
        <v>98.7</v>
      </c>
      <c r="G49" s="27">
        <v>90.1</v>
      </c>
    </row>
    <row r="50" spans="1:7" ht="18.75" x14ac:dyDescent="0.25">
      <c r="B50">
        <v>12</v>
      </c>
      <c r="C50" s="26">
        <v>30786841.199999999</v>
      </c>
      <c r="D50" s="21">
        <v>510.9</v>
      </c>
      <c r="E50">
        <v>100.5</v>
      </c>
      <c r="F50">
        <v>109.1</v>
      </c>
      <c r="G50" s="27">
        <v>108.3</v>
      </c>
    </row>
    <row r="51" spans="1:7" ht="18.75" x14ac:dyDescent="0.25">
      <c r="A51">
        <v>2014</v>
      </c>
      <c r="B51">
        <v>1</v>
      </c>
      <c r="C51" s="26">
        <v>2233421.7999999998</v>
      </c>
      <c r="D51" s="21">
        <v>512.4</v>
      </c>
      <c r="E51">
        <v>100.3</v>
      </c>
      <c r="F51">
        <v>86.2</v>
      </c>
      <c r="G51" s="27">
        <v>66.400000000000006</v>
      </c>
    </row>
    <row r="52" spans="1:7" ht="18.75" x14ac:dyDescent="0.25">
      <c r="B52">
        <v>2</v>
      </c>
      <c r="C52" s="26">
        <v>4702128.7</v>
      </c>
      <c r="D52" s="21">
        <v>512.20000000000005</v>
      </c>
      <c r="E52">
        <v>100.4</v>
      </c>
      <c r="F52">
        <v>101.3</v>
      </c>
      <c r="G52" s="27">
        <v>103</v>
      </c>
    </row>
    <row r="53" spans="1:7" ht="18.75" x14ac:dyDescent="0.25">
      <c r="B53">
        <v>3</v>
      </c>
      <c r="C53" s="26">
        <v>7239318.0999999996</v>
      </c>
      <c r="D53" s="21">
        <v>510</v>
      </c>
      <c r="E53">
        <v>102.3</v>
      </c>
      <c r="F53">
        <v>106.5</v>
      </c>
      <c r="G53" s="27">
        <v>108.5</v>
      </c>
    </row>
    <row r="54" spans="1:7" ht="18.75" x14ac:dyDescent="0.25">
      <c r="B54">
        <v>4</v>
      </c>
      <c r="C54" s="26">
        <v>9951907.9000000004</v>
      </c>
      <c r="D54" s="21">
        <v>506.6</v>
      </c>
      <c r="E54">
        <v>103.7</v>
      </c>
      <c r="F54">
        <v>101.1</v>
      </c>
      <c r="G54" s="27">
        <v>111.1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3"/>
  <sheetViews>
    <sheetView workbookViewId="0">
      <selection sqref="A1:XFD1048576"/>
    </sheetView>
  </sheetViews>
  <sheetFormatPr defaultColWidth="17.5703125" defaultRowHeight="15" x14ac:dyDescent="0.25"/>
  <sheetData>
    <row r="2" spans="1:7" s="29" customFormat="1" ht="45" x14ac:dyDescent="0.25">
      <c r="C2" s="29" t="s">
        <v>87</v>
      </c>
      <c r="D2" s="29" t="s">
        <v>88</v>
      </c>
      <c r="E2" s="29" t="s">
        <v>1</v>
      </c>
      <c r="F2" s="29" t="s">
        <v>89</v>
      </c>
      <c r="G2" s="29" t="s">
        <v>0</v>
      </c>
    </row>
    <row r="3" spans="1:7" ht="18.75" x14ac:dyDescent="0.25">
      <c r="B3">
        <v>2</v>
      </c>
      <c r="C3" s="5">
        <f>'Змінні аналізу'!C4-'Змінні аналізу'!C3</f>
        <v>1602104.3</v>
      </c>
      <c r="D3" s="21">
        <f>('Змінні аналізу'!D4-'Змінні аналізу'!D3)/'Змінні аналізу'!D3*100</f>
        <v>-0.48447873676654085</v>
      </c>
      <c r="E3">
        <f>'Змінні аналізу'!E3-100</f>
        <v>2</v>
      </c>
      <c r="F3">
        <f>'Змінні аналізу'!F3-100</f>
        <v>0</v>
      </c>
      <c r="G3">
        <f>'Змінні аналізу'!G3-100</f>
        <v>-29.700000000000003</v>
      </c>
    </row>
    <row r="4" spans="1:7" ht="18.75" x14ac:dyDescent="0.25">
      <c r="B4">
        <v>3</v>
      </c>
      <c r="C4" s="5">
        <f>'Змінні аналізу'!C5-'Змінні аналізу'!C4</f>
        <v>1916948.4</v>
      </c>
      <c r="D4" s="21">
        <f>('Змінні аналізу'!D5-'Змінні аналізу'!D4)/'Змінні аналізу'!D4*100</f>
        <v>-0.12621709340065732</v>
      </c>
      <c r="E4">
        <f>'Змінні аналізу'!E4-100</f>
        <v>1.7000000000000028</v>
      </c>
      <c r="F4">
        <f>'Змінні аналізу'!F4-100</f>
        <v>6.5999999999999943</v>
      </c>
      <c r="G4">
        <f>'Змінні аналізу'!G4-100</f>
        <v>2.4000000000000057</v>
      </c>
    </row>
    <row r="5" spans="1:7" ht="18.75" x14ac:dyDescent="0.25">
      <c r="B5">
        <v>4</v>
      </c>
      <c r="C5" s="5">
        <f>'Змінні аналізу'!C6-'Змінні аналізу'!C5</f>
        <v>2073464</v>
      </c>
      <c r="D5" s="21">
        <f>('Змінні аналізу'!D6-'Змінні аналізу'!D5)/'Змінні аналізу'!D5*100</f>
        <v>-0.57772161039897674</v>
      </c>
      <c r="E5">
        <f>'Змінні аналізу'!E5-100</f>
        <v>1.0999999999999943</v>
      </c>
      <c r="F5">
        <f>'Змінні аналізу'!F5-100</f>
        <v>5.7000000000000028</v>
      </c>
      <c r="G5">
        <f>'Змінні аналізу'!G5-100</f>
        <v>17.5</v>
      </c>
    </row>
    <row r="6" spans="1:7" ht="18.75" x14ac:dyDescent="0.25">
      <c r="B6">
        <v>5</v>
      </c>
      <c r="C6" s="5">
        <f>'Змінні аналізу'!C7-'Змінні аналізу'!C6</f>
        <v>1702362.8000000007</v>
      </c>
      <c r="D6" s="21">
        <f>('Змінні аналізу'!D7-'Змінні аналізу'!D6)/'Змінні аналізу'!D6*100</f>
        <v>-0.36317414200108949</v>
      </c>
      <c r="E6">
        <f>'Змінні аналізу'!E6-100</f>
        <v>0</v>
      </c>
      <c r="F6">
        <f>'Змінні аналізу'!F6-100</f>
        <v>-1.7999999999999972</v>
      </c>
      <c r="G6">
        <f>'Змінні аналізу'!G6-100</f>
        <v>6.0999999999999943</v>
      </c>
    </row>
    <row r="7" spans="1:7" ht="18.75" x14ac:dyDescent="0.25">
      <c r="B7">
        <v>6</v>
      </c>
      <c r="C7" s="5">
        <f>'Змінні аналізу'!C8-'Змінні аналізу'!C7</f>
        <v>1947485.3999999985</v>
      </c>
      <c r="D7" s="21">
        <f>('Змінні аналізу'!D8-'Змінні аналізу'!D7)/'Змінні аналізу'!D7*100</f>
        <v>-0.60142154182614682</v>
      </c>
      <c r="E7">
        <f>'Змінні аналізу'!E7-100</f>
        <v>-0.5</v>
      </c>
      <c r="F7">
        <f>'Змінні аналізу'!F7-100</f>
        <v>4.2999999999999972</v>
      </c>
      <c r="G7">
        <f>'Змінні аналізу'!G7-100</f>
        <v>-5.4000000000000057</v>
      </c>
    </row>
    <row r="8" spans="1:7" ht="18.75" x14ac:dyDescent="0.25">
      <c r="B8">
        <v>7</v>
      </c>
      <c r="C8" s="5">
        <f>'Змінні аналізу'!C9-'Змінні аналізу'!C8</f>
        <v>1830191.8000000007</v>
      </c>
      <c r="D8" s="21">
        <f>('Змінні аналізу'!D9-'Змінні аналізу'!D8)/'Змінні аналізу'!D8*100</f>
        <v>-5.5005500550046667E-2</v>
      </c>
      <c r="E8">
        <f>'Змінні аналізу'!E8-100</f>
        <v>-0.29999999999999716</v>
      </c>
      <c r="F8">
        <f>'Змінні аналізу'!F8-100</f>
        <v>10.299999999999997</v>
      </c>
      <c r="G8">
        <f>'Змінні аналізу'!G8-100</f>
        <v>12.5</v>
      </c>
    </row>
    <row r="9" spans="1:7" ht="18.75" x14ac:dyDescent="0.25">
      <c r="B9">
        <v>8</v>
      </c>
      <c r="C9" s="5">
        <f>'Змінні аналізу'!C10-'Змінні аналізу'!C9</f>
        <v>1933756.3000000007</v>
      </c>
      <c r="D9" s="21">
        <f>('Змінні аналізу'!D10-'Змінні аналізу'!D9)/'Змінні аналізу'!D9*100</f>
        <v>-0.20179783525958958</v>
      </c>
      <c r="E9">
        <f>'Змінні аналізу'!E9-100</f>
        <v>0.20000000000000284</v>
      </c>
      <c r="F9">
        <f>'Змінні аналізу'!F9-100</f>
        <v>-0.20000000000000284</v>
      </c>
      <c r="G9">
        <f>'Змінні аналізу'!G9-100</f>
        <v>-6.5999999999999943</v>
      </c>
    </row>
    <row r="10" spans="1:7" ht="18.75" x14ac:dyDescent="0.25">
      <c r="B10">
        <v>9</v>
      </c>
      <c r="C10" s="5">
        <f>'Змінні аналізу'!C11-'Змінні аналізу'!C10</f>
        <v>2033598</v>
      </c>
      <c r="D10" s="21">
        <f>('Змінні аналізу'!D11-'Змінні аналізу'!D10)/'Змінні аналізу'!D10*100</f>
        <v>0.95588235294118484</v>
      </c>
      <c r="E10">
        <f>'Змінні аналізу'!E10-100</f>
        <v>1</v>
      </c>
      <c r="F10">
        <f>'Змінні аналізу'!F10-100</f>
        <v>-2.7000000000000028</v>
      </c>
      <c r="G10">
        <f>'Змінні аналізу'!G10-100</f>
        <v>8.5</v>
      </c>
    </row>
    <row r="11" spans="1:7" ht="18.75" x14ac:dyDescent="0.25">
      <c r="B11">
        <v>10</v>
      </c>
      <c r="C11" s="5">
        <f>'Змінні аналізу'!C12-'Змінні аналізу'!C11</f>
        <v>2275387</v>
      </c>
      <c r="D11" s="21">
        <f>('Змінні аналізу'!D12-'Змінні аналізу'!D11)/'Змінні аналізу'!D11*100</f>
        <v>0.52804078659868481</v>
      </c>
      <c r="E11">
        <f>'Змінні аналізу'!E11-100</f>
        <v>2.4000000000000057</v>
      </c>
      <c r="F11">
        <f>'Змінні аналізу'!F11-100</f>
        <v>3.4000000000000057</v>
      </c>
      <c r="G11">
        <f>'Змінні аналізу'!G11-100</f>
        <v>-3</v>
      </c>
    </row>
    <row r="12" spans="1:7" ht="18.75" x14ac:dyDescent="0.25">
      <c r="B12">
        <v>11</v>
      </c>
      <c r="C12" s="5">
        <f>'Змінні аналізу'!C13-'Змінні аналізу'!C12</f>
        <v>2479393.5999999978</v>
      </c>
      <c r="D12" s="21">
        <f>('Змінні аналізу'!D13-'Змінні аналізу'!D12)/'Змінні аналізу'!D12*100</f>
        <v>1.8112660749868271E-2</v>
      </c>
      <c r="E12">
        <f>'Змінні аналізу'!E12-100</f>
        <v>0.90000000000000568</v>
      </c>
      <c r="F12">
        <f>'Змінні аналізу'!F12-100</f>
        <v>-4.5</v>
      </c>
      <c r="G12">
        <f>'Змінні аналізу'!G12-100</f>
        <v>9.7999999999999972</v>
      </c>
    </row>
    <row r="13" spans="1:7" ht="18.75" x14ac:dyDescent="0.25">
      <c r="B13">
        <v>12</v>
      </c>
      <c r="C13" s="5">
        <f>'Змінні аналізу'!C14-'Змінні аналізу'!C13</f>
        <v>2766058.700000003</v>
      </c>
      <c r="D13" s="21">
        <f>('Змінні аналізу'!D14-'Змінні аналізу'!D13)/'Змінні аналізу'!D13*100</f>
        <v>-0.19920318725100014</v>
      </c>
      <c r="E13">
        <f>'Змінні аналізу'!E13-100</f>
        <v>0.40000000000000568</v>
      </c>
      <c r="F13">
        <f>'Змінні аналізу'!F13-100</f>
        <v>1.4000000000000057</v>
      </c>
      <c r="G13">
        <f>'Змінні аналізу'!G13-100</f>
        <v>-1.9000000000000057</v>
      </c>
    </row>
    <row r="14" spans="1:7" ht="18.75" x14ac:dyDescent="0.25">
      <c r="A14">
        <v>2011</v>
      </c>
      <c r="B14">
        <v>1</v>
      </c>
      <c r="C14" s="5">
        <v>1969309.6</v>
      </c>
      <c r="D14" s="21">
        <f>('Змінні аналізу'!D15-'Змінні аналізу'!D14)/'Змінні аналізу'!D14*100</f>
        <v>-1.3246234803121153</v>
      </c>
      <c r="E14">
        <f>'Змінні аналізу'!E14-100</f>
        <v>0.40000000000000568</v>
      </c>
      <c r="F14">
        <f>'Змінні аналізу'!F14-100</f>
        <v>11.599999999999994</v>
      </c>
      <c r="G14">
        <f>'Змінні аналізу'!G14-100</f>
        <v>2.7000000000000028</v>
      </c>
    </row>
    <row r="15" spans="1:7" ht="18.75" x14ac:dyDescent="0.25">
      <c r="B15">
        <v>2</v>
      </c>
      <c r="C15" s="5">
        <f>'Змінні аналізу'!C16-'Змінні аналізу'!C15</f>
        <v>2216403</v>
      </c>
      <c r="D15" s="21">
        <f>('Змінні аналізу'!D16-'Змінні аналізу'!D15)/'Змінні аналізу'!D15*100</f>
        <v>0.16550202280251766</v>
      </c>
      <c r="E15">
        <f>'Змінні аналізу'!E15-100</f>
        <v>1</v>
      </c>
      <c r="F15">
        <f>'Змінні аналізу'!F15-100</f>
        <v>-13.299999999999997</v>
      </c>
      <c r="G15">
        <f>'Змінні аналізу'!G15-100</f>
        <v>-27</v>
      </c>
    </row>
    <row r="16" spans="1:7" ht="18.75" x14ac:dyDescent="0.25">
      <c r="B16">
        <v>3</v>
      </c>
      <c r="C16" s="5">
        <f>'Змінні аналізу'!C17-'Змінні аналізу'!C16</f>
        <v>2510969.9</v>
      </c>
      <c r="D16" s="21">
        <f>('Змінні аналізу'!D17-'Змінні аналізу'!D16)/'Змінні аналізу'!D16*100</f>
        <v>-0.11015237745548424</v>
      </c>
      <c r="E16">
        <f>'Змінні аналізу'!E16-100</f>
        <v>0.70000000000000284</v>
      </c>
      <c r="F16">
        <f>'Змінні аналізу'!F16-100</f>
        <v>2.4000000000000057</v>
      </c>
      <c r="G16">
        <f>'Змінні аналізу'!G16-100</f>
        <v>15.299999999999997</v>
      </c>
    </row>
    <row r="17" spans="1:7" ht="18.75" x14ac:dyDescent="0.25">
      <c r="B17">
        <v>4</v>
      </c>
      <c r="C17" s="5">
        <f>'Змінні аналізу'!C18-'Змінні аналізу'!C17</f>
        <v>2485305.1999999993</v>
      </c>
      <c r="D17" s="21">
        <f>('Змінні аналізу'!D18-'Змінні аналізу'!D17)/'Змінні аналізу'!D17*100</f>
        <v>-0.22054769343871444</v>
      </c>
      <c r="E17">
        <f>'Змінні аналізу'!E17-100</f>
        <v>1.5</v>
      </c>
      <c r="F17">
        <f>'Змінні аналізу'!F17-100</f>
        <v>7.9000000000000057</v>
      </c>
      <c r="G17">
        <f>'Змінні аналізу'!G17-100</f>
        <v>23.099999999999994</v>
      </c>
    </row>
    <row r="18" spans="1:7" ht="18.75" x14ac:dyDescent="0.25">
      <c r="B18">
        <v>5</v>
      </c>
      <c r="C18" s="5">
        <f>'Змінні аналізу'!C19-'Змінні аналізу'!C18</f>
        <v>2252142.4000000004</v>
      </c>
      <c r="D18" s="21">
        <f>('Змінні аналізу'!D19-'Змінні аналізу'!D18)/'Змінні аналізу'!D18*100</f>
        <v>-0.58942715048810679</v>
      </c>
      <c r="E18">
        <f>'Змінні аналізу'!E18-100</f>
        <v>1.7000000000000028</v>
      </c>
      <c r="F18">
        <f>'Змінні аналізу'!F18-100</f>
        <v>0.59999999999999432</v>
      </c>
      <c r="G18">
        <f>'Змінні аналізу'!G18-100</f>
        <v>-8.5999999999999943</v>
      </c>
    </row>
    <row r="19" spans="1:7" ht="18.75" x14ac:dyDescent="0.25">
      <c r="B19">
        <v>6</v>
      </c>
      <c r="C19" s="5">
        <f>'Змінні аналізу'!C20-'Змінні аналізу'!C19</f>
        <v>2303239.3000000007</v>
      </c>
      <c r="D19" s="21">
        <f>('Змінні аналізу'!D20-'Змінні аналізу'!D19)/'Змінні аналізу'!D19*100</f>
        <v>-0.18528812303131367</v>
      </c>
      <c r="E19">
        <f>'Змінні аналізу'!E19-100</f>
        <v>0.40000000000000568</v>
      </c>
      <c r="F19">
        <f>'Змінні аналізу'!F19-100</f>
        <v>0.40000000000000568</v>
      </c>
      <c r="G19">
        <f>'Змінні аналізу'!G19-100</f>
        <v>2.7000000000000028</v>
      </c>
    </row>
    <row r="20" spans="1:7" ht="18.75" x14ac:dyDescent="0.25">
      <c r="B20">
        <v>7</v>
      </c>
      <c r="C20" s="5">
        <f>'Змінні аналізу'!C21-'Змінні аналізу'!C20</f>
        <v>2699053.5999999996</v>
      </c>
      <c r="D20" s="21">
        <f>('Змінні аналізу'!D21-'Змінні аналізу'!D20)/'Змінні аналізу'!D20*100</f>
        <v>5.5689623166874799E-2</v>
      </c>
      <c r="E20">
        <f>'Змінні аналізу'!E20-100</f>
        <v>0.70000000000000284</v>
      </c>
      <c r="F20">
        <f>'Змінні аналізу'!F20-100</f>
        <v>6.5</v>
      </c>
      <c r="G20">
        <f>'Змінні аналізу'!G20-100</f>
        <v>2.7000000000000028</v>
      </c>
    </row>
    <row r="21" spans="1:7" ht="18.75" x14ac:dyDescent="0.25">
      <c r="B21">
        <v>8</v>
      </c>
      <c r="C21" s="5">
        <f>'Змінні аналізу'!C22-'Змінні аналізу'!C21</f>
        <v>2624037</v>
      </c>
      <c r="D21" s="21">
        <f>('Змінні аналізу'!D22-'Змінні аналізу'!D21)/'Змінні аналізу'!D21*100</f>
        <v>3.7105751391474116E-2</v>
      </c>
      <c r="E21">
        <f>'Змінні аналізу'!E21-100</f>
        <v>-1.5</v>
      </c>
      <c r="F21">
        <f>'Змінні аналізу'!F21-100</f>
        <v>1.4000000000000057</v>
      </c>
      <c r="G21">
        <f>'Змінні аналізу'!G21-100</f>
        <v>4.7999999999999972</v>
      </c>
    </row>
    <row r="22" spans="1:7" ht="18.75" x14ac:dyDescent="0.25">
      <c r="B22">
        <v>9</v>
      </c>
      <c r="C22" s="5">
        <f>'Змінні аналізу'!C23-'Змінні аналізу'!C22</f>
        <v>2574974.3999999985</v>
      </c>
      <c r="D22" s="21">
        <f>('Змінні аналізу'!D23-'Змінні аналізу'!D22)/'Змінні аналізу'!D22*100</f>
        <v>0.2596439169139424</v>
      </c>
      <c r="E22">
        <f>'Змінні аналізу'!E22-100</f>
        <v>-0.29999999999999716</v>
      </c>
      <c r="F22">
        <f>'Змінні аналізу'!F22-100</f>
        <v>-1.2000000000000028</v>
      </c>
      <c r="G22">
        <f>'Змінні аналізу'!G22-100</f>
        <v>-0.29999999999999716</v>
      </c>
    </row>
    <row r="23" spans="1:7" ht="18.75" x14ac:dyDescent="0.25">
      <c r="B23">
        <v>10</v>
      </c>
      <c r="C23" s="5">
        <f>'Змінні аналізу'!C24-'Змінні аналізу'!C23</f>
        <v>2715206.6000000015</v>
      </c>
      <c r="D23" s="21">
        <f>('Змінні аналізу'!D24-'Змінні аналізу'!D23)/'Змінні аналізу'!D23*100</f>
        <v>0.27746947835738067</v>
      </c>
      <c r="E23">
        <f>'Змінні аналізу'!E23-100</f>
        <v>0.20000000000000284</v>
      </c>
      <c r="F23">
        <f>'Змінні аналізу'!F23-100</f>
        <v>1.4000000000000057</v>
      </c>
      <c r="G23">
        <f>'Змінні аналізу'!G23-100</f>
        <v>2.2999999999999972</v>
      </c>
    </row>
    <row r="24" spans="1:7" ht="18.75" x14ac:dyDescent="0.25">
      <c r="B24">
        <v>11</v>
      </c>
      <c r="C24" s="5">
        <f>'Змінні аналізу'!C25-'Змінні аналізу'!C24</f>
        <v>2821260.6999999993</v>
      </c>
      <c r="D24" s="21">
        <f>('Змінні аналізу'!D25-'Змінні аналізу'!D24)/'Змінні аналізу'!D24*100</f>
        <v>-1.8446781036713288E-2</v>
      </c>
      <c r="E24">
        <f>'Змінні аналізу'!E24-100</f>
        <v>9.9999999999994316E-2</v>
      </c>
      <c r="F24">
        <f>'Змінні аналізу'!F24-100</f>
        <v>-2.4000000000000057</v>
      </c>
      <c r="G24">
        <f>'Змінні аналізу'!G24-100</f>
        <v>5.4000000000000057</v>
      </c>
    </row>
    <row r="25" spans="1:7" ht="18.75" x14ac:dyDescent="0.25">
      <c r="B25">
        <v>12</v>
      </c>
      <c r="C25" s="5">
        <f>'Змінні аналізу'!C26-'Змінні аналізу'!C25</f>
        <v>2915057.9000000022</v>
      </c>
      <c r="D25" s="21">
        <f>('Змінні аналізу'!D26-'Змінні аналізу'!D25)/'Змінні аналізу'!D25*100</f>
        <v>-0.51660516605165219</v>
      </c>
      <c r="E25">
        <f>'Змінні аналізу'!E25-100</f>
        <v>0.20000000000000284</v>
      </c>
      <c r="F25">
        <f>'Змінні аналізу'!F25-100</f>
        <v>0</v>
      </c>
      <c r="G25">
        <f>'Змінні аналізу'!G25-100</f>
        <v>-5.9000000000000057</v>
      </c>
    </row>
    <row r="26" spans="1:7" ht="18.75" x14ac:dyDescent="0.25">
      <c r="A26">
        <v>2012</v>
      </c>
      <c r="B26">
        <v>1</v>
      </c>
      <c r="C26" s="5">
        <v>2217360.1</v>
      </c>
      <c r="D26" s="21">
        <f>('Змінні аналізу'!D27-'Змінні аналізу'!D26)/'Змінні аналізу'!D26*100</f>
        <v>0.38946587537090299</v>
      </c>
      <c r="E26">
        <f>'Змінні аналізу'!E26-100</f>
        <v>9.9999999999994316E-2</v>
      </c>
      <c r="F26">
        <f>'Змінні аналізу'!F26-100</f>
        <v>10.099999999999994</v>
      </c>
      <c r="G26">
        <f>'Змінні аналізу'!G26-100</f>
        <v>-6.0999999999999943</v>
      </c>
    </row>
    <row r="27" spans="1:7" ht="18.75" x14ac:dyDescent="0.25">
      <c r="B27">
        <v>2</v>
      </c>
      <c r="C27" s="5">
        <f>'Змінні аналізу'!C28-'Змінні аналізу'!C27</f>
        <v>2468447.1999999997</v>
      </c>
      <c r="D27" s="21">
        <f>('Змінні аналізу'!D28-'Змінні аналізу'!D27)/'Змінні аналізу'!D27*100</f>
        <v>9.237021984112323E-2</v>
      </c>
      <c r="E27">
        <f>'Змінні аналізу'!E27-100</f>
        <v>0.70000000000000284</v>
      </c>
      <c r="F27">
        <f>'Змінні аналізу'!F27-100</f>
        <v>-10.200000000000003</v>
      </c>
      <c r="G27">
        <f>'Змінні аналізу'!G27-100</f>
        <v>-20.799999999999997</v>
      </c>
    </row>
    <row r="28" spans="1:7" ht="18.75" x14ac:dyDescent="0.25">
      <c r="B28">
        <v>3</v>
      </c>
      <c r="C28" s="5">
        <f>'Змінні аналізу'!C29-'Змінні аналізу'!C28</f>
        <v>2971698.8</v>
      </c>
      <c r="D28" s="21">
        <f>('Змінні аналізу'!D29-'Змінні аналізу'!D28)/'Змінні аналізу'!D28*100</f>
        <v>-3.6913990402349904E-2</v>
      </c>
      <c r="E28">
        <f>'Змінні аналізу'!E28-100</f>
        <v>-9.9999999999994316E-2</v>
      </c>
      <c r="F28">
        <f>'Змінні аналізу'!F28-100</f>
        <v>3.2999999999999972</v>
      </c>
      <c r="G28">
        <f>'Змінні аналізу'!G28-100</f>
        <v>4.5</v>
      </c>
    </row>
    <row r="29" spans="1:7" ht="18.75" x14ac:dyDescent="0.25">
      <c r="B29">
        <v>4</v>
      </c>
      <c r="C29" s="5">
        <f>'Змінні аналізу'!C30-'Змінні аналізу'!C29</f>
        <v>2654460.7000000011</v>
      </c>
      <c r="D29" s="21">
        <f>('Змінні аналізу'!D30-'Змінні аналізу'!D29)/'Змінні аналізу'!D29*100</f>
        <v>-0.62776957163958214</v>
      </c>
      <c r="E29">
        <f>'Змінні аналізу'!E29-100</f>
        <v>0.29999999999999716</v>
      </c>
      <c r="F29">
        <f>'Змінні аналізу'!F29-100</f>
        <v>5.4000000000000057</v>
      </c>
      <c r="G29">
        <f>'Змінні аналізу'!G29-100</f>
        <v>25</v>
      </c>
    </row>
    <row r="30" spans="1:7" ht="18.75" x14ac:dyDescent="0.25">
      <c r="B30">
        <v>5</v>
      </c>
      <c r="C30" s="5">
        <f>'Змінні аналізу'!C31-'Змінні аналізу'!C30</f>
        <v>2565925.2999999989</v>
      </c>
      <c r="D30" s="21">
        <f>('Змінні аналізу'!D31-'Змінні аналізу'!D30)/'Змінні аналізу'!D30*100</f>
        <v>-0.70605722779637081</v>
      </c>
      <c r="E30">
        <f>'Змінні аналізу'!E30-100</f>
        <v>-9.9999999999994316E-2</v>
      </c>
      <c r="F30">
        <f>'Змінні аналізу'!F30-100</f>
        <v>-9.9999999999994316E-2</v>
      </c>
      <c r="G30">
        <f>'Змінні аналізу'!G30-100</f>
        <v>-4.9000000000000057</v>
      </c>
    </row>
    <row r="31" spans="1:7" ht="18.75" x14ac:dyDescent="0.25">
      <c r="B31">
        <v>6</v>
      </c>
      <c r="C31" s="5">
        <f>'Змінні аналізу'!C32-'Змінні аналізу'!C31</f>
        <v>2559100.0999999996</v>
      </c>
      <c r="D31" s="21">
        <f>('Змінні аналізу'!D32-'Змінні аналізу'!D31)/'Змінні аналізу'!D31*100</f>
        <v>-0.11227544910180068</v>
      </c>
      <c r="E31">
        <f>'Змінні аналізу'!E31-100</f>
        <v>-0.40000000000000568</v>
      </c>
      <c r="F31">
        <f>'Змінні аналізу'!F31-100</f>
        <v>5.5</v>
      </c>
      <c r="G31">
        <f>'Змінні аналізу'!G31-100</f>
        <v>10.799999999999997</v>
      </c>
    </row>
    <row r="32" spans="1:7" ht="18.75" x14ac:dyDescent="0.25">
      <c r="B32">
        <v>7</v>
      </c>
      <c r="C32" s="5">
        <f>'Змінні аналізу'!C33-'Змінні аналізу'!C32</f>
        <v>2766372.3000000007</v>
      </c>
      <c r="D32" s="21">
        <f>('Змінні аналізу'!D33-'Змінні аналізу'!D32)/'Змінні аналізу'!D32*100</f>
        <v>7.4934432371691825E-2</v>
      </c>
      <c r="E32">
        <f>'Змінні аналізу'!E32-100</f>
        <v>-0.40000000000000568</v>
      </c>
      <c r="F32">
        <f>'Змінні аналізу'!F32-100</f>
        <v>2.2000000000000028</v>
      </c>
      <c r="G32">
        <f>'Змінні аналізу'!G32-100</f>
        <v>-13</v>
      </c>
    </row>
    <row r="33" spans="1:7" ht="18.75" x14ac:dyDescent="0.25">
      <c r="B33">
        <v>8</v>
      </c>
      <c r="C33" s="5">
        <f>'Змінні аналізу'!C34-'Змінні аналізу'!C33</f>
        <v>2750298.6000000015</v>
      </c>
      <c r="D33" s="21">
        <f>('Змінні аналізу'!D34-'Змінні аналізу'!D33)/'Змінні аналізу'!D33*100</f>
        <v>-0.37439161362785467</v>
      </c>
      <c r="E33">
        <f>'Змінні аналізу'!E33-100</f>
        <v>-0.29999999999999716</v>
      </c>
      <c r="F33">
        <f>'Змінні аналізу'!F33-100</f>
        <v>1.9000000000000057</v>
      </c>
      <c r="G33">
        <f>'Змінні аналізу'!G33-100</f>
        <v>17.599999999999994</v>
      </c>
    </row>
    <row r="34" spans="1:7" ht="18.75" x14ac:dyDescent="0.25">
      <c r="B34">
        <v>9</v>
      </c>
      <c r="C34" s="5">
        <f>'Змінні аналізу'!C35-'Змінні аналізу'!C34</f>
        <v>2509464.6999999993</v>
      </c>
      <c r="D34" s="21">
        <f>('Змінні аналізу'!D35-'Змінні аналізу'!D34)/'Змінні аналізу'!D34*100</f>
        <v>-0.15031942878618343</v>
      </c>
      <c r="E34">
        <f>'Змінні аналізу'!E34-100</f>
        <v>-0.5</v>
      </c>
      <c r="F34">
        <f>'Змінні аналізу'!F34-100</f>
        <v>-2.2000000000000028</v>
      </c>
      <c r="G34">
        <f>'Змінні аналізу'!G34-100</f>
        <v>1.2000000000000028</v>
      </c>
    </row>
    <row r="35" spans="1:7" ht="18.75" x14ac:dyDescent="0.25">
      <c r="B35">
        <v>10</v>
      </c>
      <c r="C35" s="5">
        <f>'Змінні аналізу'!C36-'Змінні аналізу'!C35</f>
        <v>2807413.3999999985</v>
      </c>
      <c r="D35" s="21">
        <f>('Змінні аналізу'!D36-'Змінні аналізу'!D35)/'Змінні аналізу'!D35*100</f>
        <v>-1.8818216033124342E-2</v>
      </c>
      <c r="E35">
        <f>'Змінні аналізу'!E35-100</f>
        <v>9.9999999999994316E-2</v>
      </c>
      <c r="F35">
        <f>'Змінні аналізу'!F35-100</f>
        <v>-0.29999999999999716</v>
      </c>
      <c r="G35">
        <f>'Змінні аналізу'!G35-100</f>
        <v>-6.7999999999999972</v>
      </c>
    </row>
    <row r="36" spans="1:7" ht="18.75" x14ac:dyDescent="0.25">
      <c r="B36">
        <v>11</v>
      </c>
      <c r="C36" s="5">
        <f>'Змінні аналізу'!C37-'Змінні аналізу'!C36</f>
        <v>2870395.1999999993</v>
      </c>
      <c r="D36" s="21">
        <f>('Змінні аналізу'!D37-'Змінні аналізу'!D36)/'Змінні аналізу'!D36*100</f>
        <v>-0.15057406361753334</v>
      </c>
      <c r="E36">
        <f>'Змінні аналізу'!E36-100</f>
        <v>-0.20000000000000284</v>
      </c>
      <c r="F36">
        <f>'Змінні аналізу'!F36-100</f>
        <v>0</v>
      </c>
      <c r="G36">
        <f>'Змінні аналізу'!G36-100</f>
        <v>4.9000000000000057</v>
      </c>
    </row>
    <row r="37" spans="1:7" ht="18.75" x14ac:dyDescent="0.25">
      <c r="B37">
        <v>12</v>
      </c>
      <c r="C37" s="5">
        <f>'Змінні аналізу'!C38-'Змінні аналізу'!C37</f>
        <v>2840569.700000003</v>
      </c>
      <c r="D37" s="21">
        <f>('Змінні аналізу'!D38-'Змінні аналізу'!D37)/'Змінні аналізу'!D37*100</f>
        <v>-0.41470311027333562</v>
      </c>
      <c r="E37">
        <f>'Змінні аналізу'!E37-100</f>
        <v>0.20000000000000284</v>
      </c>
      <c r="F37">
        <f>'Змінні аналізу'!F37-100</f>
        <v>-1.2000000000000028</v>
      </c>
      <c r="G37">
        <f>'Змінні аналізу'!G37-100</f>
        <v>-6.2000000000000028</v>
      </c>
    </row>
    <row r="38" spans="1:7" ht="18.75" x14ac:dyDescent="0.25">
      <c r="A38">
        <v>2013</v>
      </c>
      <c r="B38">
        <v>1</v>
      </c>
      <c r="C38" s="26">
        <v>2294673.6</v>
      </c>
      <c r="D38" s="21">
        <f>('Змінні аналізу'!D39-'Змінні аналізу'!D38)/'Змінні аналізу'!D38*100</f>
        <v>-0.98428922960437859</v>
      </c>
      <c r="E38">
        <f>'Змінні аналізу'!E38-100</f>
        <v>0</v>
      </c>
      <c r="F38">
        <f>'Змінні аналізу'!F38-100</f>
        <v>6.5</v>
      </c>
      <c r="G38" s="27">
        <f>'Змінні аналізу'!G38-100</f>
        <v>-5</v>
      </c>
    </row>
    <row r="39" spans="1:7" ht="18.75" x14ac:dyDescent="0.25">
      <c r="B39">
        <v>2</v>
      </c>
      <c r="C39" s="5">
        <f>'Змінні аналізу'!C40-'Змінні аналізу'!C39</f>
        <v>2435686.6999999997</v>
      </c>
      <c r="D39" s="21">
        <f>('Змінні аналізу'!D40-'Змінні аналізу'!D39)/'Змінні аналізу'!D39*100</f>
        <v>-0.32498566239725585</v>
      </c>
      <c r="E39">
        <f>'Змінні аналізу'!E39-100</f>
        <v>9.9999999999994316E-2</v>
      </c>
      <c r="F39">
        <f>'Змінні аналізу'!F39-100</f>
        <v>-10.799999999999997</v>
      </c>
      <c r="G39" s="27">
        <f>'Змінні аналізу'!G39-100</f>
        <v>-21.700000000000003</v>
      </c>
    </row>
    <row r="40" spans="1:7" ht="18.75" x14ac:dyDescent="0.25">
      <c r="B40">
        <v>3</v>
      </c>
      <c r="C40" s="5">
        <f>'Змінні аналізу'!C41-'Змінні аналізу'!C40</f>
        <v>2534857.7999999998</v>
      </c>
      <c r="D40" s="21">
        <f>('Змінні аналізу'!D41-'Змінні аналізу'!D40)/'Змінні аналізу'!D40*100</f>
        <v>-0.36440352896048667</v>
      </c>
      <c r="E40">
        <f>'Змінні аналізу'!E40-100</f>
        <v>9.9999999999994316E-2</v>
      </c>
      <c r="F40">
        <f>'Змінні аналізу'!F40-100</f>
        <v>1.2000000000000028</v>
      </c>
      <c r="G40" s="27">
        <f>'Змінні аналізу'!G40-100</f>
        <v>9.5</v>
      </c>
    </row>
    <row r="41" spans="1:7" ht="18.75" x14ac:dyDescent="0.25">
      <c r="B41">
        <v>4</v>
      </c>
      <c r="C41" s="5">
        <f>'Змінні аналізу'!C42-'Змінні аналізу'!C41</f>
        <v>2546349.9000000004</v>
      </c>
      <c r="D41" s="21">
        <f>('Змінні аналізу'!D42-'Змінні аналізу'!D41)/'Змінні аналізу'!D41*100</f>
        <v>-0.15399422521654563</v>
      </c>
      <c r="E41">
        <f>'Змінні аналізу'!E41-100</f>
        <v>0</v>
      </c>
      <c r="F41">
        <f>'Змінні аналізу'!F41-100</f>
        <v>9</v>
      </c>
      <c r="G41" s="27">
        <f>'Змінні аналізу'!G41-100</f>
        <v>5.5</v>
      </c>
    </row>
    <row r="42" spans="1:7" ht="18.75" x14ac:dyDescent="0.25">
      <c r="B42">
        <v>5</v>
      </c>
      <c r="C42" s="5">
        <f>'Змінні аналізу'!C43-'Змінні аналізу'!C42</f>
        <v>2214933.5</v>
      </c>
      <c r="D42" s="21">
        <f>('Змінні аналізу'!D43-'Змінні аналізу'!D42)/'Змінні аналізу'!D42*100</f>
        <v>-0.59764796606902304</v>
      </c>
      <c r="E42">
        <f>'Змінні аналізу'!E42-100</f>
        <v>-0.29999999999999716</v>
      </c>
      <c r="F42">
        <f>'Змінні аналізу'!F42-100</f>
        <v>1.2000000000000028</v>
      </c>
      <c r="G42" s="27">
        <f>'Змінні аналізу'!G42-100</f>
        <v>-3.2000000000000028</v>
      </c>
    </row>
    <row r="43" spans="1:7" ht="18.75" x14ac:dyDescent="0.25">
      <c r="B43">
        <v>6</v>
      </c>
      <c r="C43" s="5">
        <f>'Змінні аналізу'!C44-'Змінні аналізу'!C43</f>
        <v>2389027.4000000004</v>
      </c>
      <c r="D43" s="21">
        <f>('Змінні аналізу'!D44-'Змінні аналізу'!D43)/'Змінні аналізу'!D43*100</f>
        <v>-0.23273855702095528</v>
      </c>
      <c r="E43">
        <f>'Змінні аналізу'!E43-100</f>
        <v>9.9999999999994316E-2</v>
      </c>
      <c r="F43">
        <f>'Змінні аналізу'!F43-100</f>
        <v>-1.5999999999999943</v>
      </c>
      <c r="G43" s="27">
        <f>'Змінні аналізу'!G43-100</f>
        <v>-9.9999999999994316E-2</v>
      </c>
    </row>
    <row r="44" spans="1:7" ht="18.75" x14ac:dyDescent="0.25">
      <c r="B44">
        <v>7</v>
      </c>
      <c r="C44" s="5">
        <f>'Змінні аналізу'!C45-'Змінні аналізу'!C44</f>
        <v>2590530.9000000004</v>
      </c>
      <c r="D44" s="21">
        <f>('Змінні аналізу'!D45-'Змінні аналізу'!D44)/'Змінні аналізу'!D44*100</f>
        <v>1.9440124416800687E-2</v>
      </c>
      <c r="E44">
        <f>'Змінні аналізу'!E44-100</f>
        <v>-9.9999999999994316E-2</v>
      </c>
      <c r="F44">
        <f>'Змінні аналізу'!F44-100</f>
        <v>5.5999999999999943</v>
      </c>
      <c r="G44" s="27">
        <f>'Змінні аналізу'!G44-100</f>
        <v>-4.5</v>
      </c>
    </row>
    <row r="45" spans="1:7" ht="18.75" x14ac:dyDescent="0.25">
      <c r="B45">
        <v>8</v>
      </c>
      <c r="C45" s="5">
        <f>'Змінні аналізу'!C46-'Змінні аналізу'!C45</f>
        <v>2583206.3000000007</v>
      </c>
      <c r="D45" s="21">
        <f>('Змінні аналізу'!D46-'Змінні аналізу'!D45)/'Змінні аналізу'!D45*100</f>
        <v>-0.15549076773565684</v>
      </c>
      <c r="E45">
        <f>'Змінні аналізу'!E45-100</f>
        <v>-0.5</v>
      </c>
      <c r="F45">
        <f>'Змінні аналізу'!F45-100</f>
        <v>2.5999999999999943</v>
      </c>
      <c r="G45" s="27">
        <f>'Змінні аналізу'!G45-100</f>
        <v>7.7000000000000028</v>
      </c>
    </row>
    <row r="46" spans="1:7" ht="18.75" x14ac:dyDescent="0.25">
      <c r="B46">
        <v>9</v>
      </c>
      <c r="C46" s="5">
        <f>'Змінні аналізу'!C47-'Змінні аналізу'!C46</f>
        <v>2585039.3999999985</v>
      </c>
      <c r="D46" s="21">
        <f>('Змінні аналізу'!D47-'Змінні аналізу'!D46)/'Змінні аналізу'!D46*100</f>
        <v>-0.13626630328986675</v>
      </c>
      <c r="E46">
        <f>'Змінні аналізу'!E46-100</f>
        <v>-0.40000000000000568</v>
      </c>
      <c r="F46">
        <f>'Змінні аналізу'!F46-100</f>
        <v>-3.2999999999999972</v>
      </c>
      <c r="G46" s="27">
        <f>'Змінні аналізу'!G46-100</f>
        <v>-3.2000000000000028</v>
      </c>
    </row>
    <row r="47" spans="1:7" ht="18.75" x14ac:dyDescent="0.25">
      <c r="B47">
        <v>10</v>
      </c>
      <c r="C47" s="5">
        <f>'Змінні аналізу'!C48-'Змінні аналізу'!C47</f>
        <v>2840063.8999999985</v>
      </c>
      <c r="D47" s="21">
        <f>('Змінні аналізу'!D48-'Змінні аналізу'!D47)/'Змінні аналізу'!D47*100</f>
        <v>0.3118908382066321</v>
      </c>
      <c r="E47">
        <f>'Змінні аналізу'!E47-100</f>
        <v>-9.9999999999994316E-2</v>
      </c>
      <c r="F47">
        <f>'Змінні аналізу'!F47-100</f>
        <v>1.0999999999999943</v>
      </c>
      <c r="G47" s="27">
        <f>'Змінні аналізу'!G47-100</f>
        <v>20.599999999999994</v>
      </c>
    </row>
    <row r="48" spans="1:7" ht="18.75" x14ac:dyDescent="0.25">
      <c r="B48">
        <v>11</v>
      </c>
      <c r="C48" s="5">
        <f>'Змінні аналізу'!C49-'Змінні аналізу'!C48</f>
        <v>2769394.5</v>
      </c>
      <c r="D48" s="21">
        <f>('Змінні аналізу'!D49-'Змінні аналізу'!D48)/'Змінні аналізу'!D48*100</f>
        <v>-9.7162844928099484E-2</v>
      </c>
      <c r="E48">
        <f>'Змінні аналізу'!E48-100</f>
        <v>0.5</v>
      </c>
      <c r="F48">
        <f>'Змінні аналізу'!F48-100</f>
        <v>-2.7999999999999972</v>
      </c>
      <c r="G48" s="27">
        <f>'Змінні аналізу'!G48-100</f>
        <v>11.900000000000006</v>
      </c>
    </row>
    <row r="49" spans="1:7" ht="18.75" x14ac:dyDescent="0.25">
      <c r="B49">
        <v>12</v>
      </c>
      <c r="C49" s="5">
        <f>'Змінні аналізу'!C50-'Змінні аналізу'!C49</f>
        <v>3003077.3000000007</v>
      </c>
      <c r="D49" s="21">
        <f>('Змінні аналізу'!D50-'Змінні аналізу'!D49)/'Змінні аналізу'!D49*100</f>
        <v>-0.62244699474811227</v>
      </c>
      <c r="E49">
        <f>'Змінні аналізу'!E49-100</f>
        <v>0.29999999999999716</v>
      </c>
      <c r="F49">
        <f>'Змінні аналізу'!F49-100</f>
        <v>-1.2999999999999972</v>
      </c>
      <c r="G49" s="27">
        <f>'Змінні аналізу'!G49-100</f>
        <v>-9.9000000000000057</v>
      </c>
    </row>
    <row r="50" spans="1:7" ht="18.75" x14ac:dyDescent="0.25">
      <c r="A50">
        <v>2014</v>
      </c>
      <c r="B50">
        <v>1</v>
      </c>
      <c r="C50" s="26">
        <v>2233421.7999999998</v>
      </c>
      <c r="D50" s="21">
        <f>('Змінні аналізу'!D51-'Змінні аналізу'!D50)/'Змінні аналізу'!D50*100</f>
        <v>0.29359953024075164</v>
      </c>
      <c r="E50">
        <f>'Змінні аналізу'!E50-100</f>
        <v>0.5</v>
      </c>
      <c r="F50">
        <f>'Змінні аналізу'!F50-100</f>
        <v>9.0999999999999943</v>
      </c>
      <c r="G50" s="27">
        <f>'Змінні аналізу'!G50-100</f>
        <v>8.2999999999999972</v>
      </c>
    </row>
    <row r="51" spans="1:7" ht="18.75" x14ac:dyDescent="0.25">
      <c r="B51">
        <v>2</v>
      </c>
      <c r="C51" s="5">
        <f>'Змінні аналізу'!C52-'Змінні аналізу'!C51</f>
        <v>2468706.9000000004</v>
      </c>
      <c r="D51" s="21">
        <f>('Змінні аналізу'!D52-'Змінні аналізу'!D51)/'Змінні аналізу'!D51*100</f>
        <v>-3.9032006245107692E-2</v>
      </c>
      <c r="E51">
        <f>'Змінні аналізу'!E51-100</f>
        <v>0.29999999999999716</v>
      </c>
      <c r="F51">
        <f>'Змінні аналізу'!F51-100</f>
        <v>-13.799999999999997</v>
      </c>
      <c r="G51" s="27">
        <f>'Змінні аналізу'!G51-100</f>
        <v>-33.599999999999994</v>
      </c>
    </row>
    <row r="52" spans="1:7" ht="18.75" x14ac:dyDescent="0.25">
      <c r="B52">
        <v>3</v>
      </c>
      <c r="C52" s="5">
        <f>'Змінні аналізу'!C53-'Змінні аналізу'!C52</f>
        <v>2537189.3999999994</v>
      </c>
      <c r="D52" s="21">
        <f>('Змінні аналізу'!D53-'Змінні аналізу'!D52)/'Змінні аналізу'!D52*100</f>
        <v>-0.4295197188598292</v>
      </c>
      <c r="E52">
        <f>'Змінні аналізу'!E52-100</f>
        <v>0.40000000000000568</v>
      </c>
      <c r="F52">
        <f>'Змінні аналізу'!F52-100</f>
        <v>1.2999999999999972</v>
      </c>
      <c r="G52" s="27">
        <f>'Змінні аналізу'!G52-100</f>
        <v>3</v>
      </c>
    </row>
    <row r="53" spans="1:7" ht="18.75" x14ac:dyDescent="0.25">
      <c r="B53">
        <v>4</v>
      </c>
      <c r="C53" s="5">
        <f>'Змінні аналізу'!C54-'Змінні аналізу'!C53</f>
        <v>2712589.8000000007</v>
      </c>
      <c r="D53" s="21">
        <f>('Змінні аналізу'!D54-'Змінні аналізу'!D53)/'Змінні аналізу'!D53*100</f>
        <v>-0.66666666666666219</v>
      </c>
      <c r="E53">
        <f>'Змінні аналізу'!E53-100</f>
        <v>2.2999999999999972</v>
      </c>
      <c r="F53">
        <f>'Змінні аналізу'!F53-100</f>
        <v>6.5</v>
      </c>
      <c r="G53" s="27">
        <f>'Змінні аналізу'!G53-100</f>
        <v>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5"/>
  <sheetViews>
    <sheetView tabSelected="1" topLeftCell="A39" workbookViewId="0">
      <selection activeCell="C3" sqref="C3:E53"/>
    </sheetView>
  </sheetViews>
  <sheetFormatPr defaultColWidth="17.5703125" defaultRowHeight="15" x14ac:dyDescent="0.25"/>
  <sheetData>
    <row r="2" spans="1:7" s="29" customFormat="1" ht="45" x14ac:dyDescent="0.25">
      <c r="C2" s="29" t="s">
        <v>87</v>
      </c>
      <c r="D2" s="29" t="s">
        <v>88</v>
      </c>
      <c r="E2" s="29" t="s">
        <v>1</v>
      </c>
      <c r="F2" s="29" t="s">
        <v>89</v>
      </c>
      <c r="G2" s="29" t="s">
        <v>0</v>
      </c>
    </row>
    <row r="3" spans="1:7" ht="18.75" x14ac:dyDescent="0.25">
      <c r="B3">
        <v>2</v>
      </c>
      <c r="C3" s="5">
        <v>11.808185654827053</v>
      </c>
      <c r="D3" s="21">
        <v>-0.48447873676654085</v>
      </c>
      <c r="E3">
        <v>2</v>
      </c>
      <c r="F3">
        <v>0</v>
      </c>
      <c r="G3">
        <v>-29.700000000000003</v>
      </c>
    </row>
    <row r="4" spans="1:7" ht="18.75" x14ac:dyDescent="0.25">
      <c r="B4">
        <v>3</v>
      </c>
      <c r="C4" s="5">
        <v>16.424234476003623</v>
      </c>
      <c r="D4" s="21">
        <v>-0.12621709340065732</v>
      </c>
      <c r="E4">
        <v>1.7000000000000028</v>
      </c>
      <c r="F4">
        <v>6.5999999999999943</v>
      </c>
      <c r="G4">
        <v>2.4000000000000057</v>
      </c>
    </row>
    <row r="5" spans="1:7" ht="18.75" x14ac:dyDescent="0.25">
      <c r="B5">
        <v>4</v>
      </c>
      <c r="C5" s="5">
        <v>7.5485081969110679</v>
      </c>
      <c r="D5" s="21">
        <v>-0.57772161039897674</v>
      </c>
      <c r="E5">
        <v>1.0999999999999943</v>
      </c>
      <c r="F5">
        <v>5.7000000000000028</v>
      </c>
      <c r="G5">
        <v>17.5</v>
      </c>
    </row>
    <row r="6" spans="1:7" ht="18.75" x14ac:dyDescent="0.25">
      <c r="B6">
        <v>5</v>
      </c>
      <c r="C6" s="5">
        <v>-21.799184051719124</v>
      </c>
      <c r="D6" s="21">
        <v>-0.36317414200108949</v>
      </c>
      <c r="E6">
        <v>0</v>
      </c>
      <c r="F6">
        <v>-1.7999999999999972</v>
      </c>
      <c r="G6">
        <v>6.0999999999999943</v>
      </c>
    </row>
    <row r="7" spans="1:7" ht="18.75" x14ac:dyDescent="0.25">
      <c r="B7">
        <v>6</v>
      </c>
      <c r="C7" s="5">
        <v>12.586620675050911</v>
      </c>
      <c r="D7" s="21">
        <v>-0.60142154182614682</v>
      </c>
      <c r="E7">
        <v>-0.5</v>
      </c>
      <c r="F7">
        <v>4.2999999999999972</v>
      </c>
      <c r="G7">
        <v>-5.4000000000000057</v>
      </c>
    </row>
    <row r="8" spans="1:7" ht="18.75" x14ac:dyDescent="0.25">
      <c r="B8">
        <v>7</v>
      </c>
      <c r="C8" s="5">
        <v>-6.4088146389901706</v>
      </c>
      <c r="D8" s="21">
        <v>-5.5005500550046667E-2</v>
      </c>
      <c r="E8">
        <v>-0.29999999999999716</v>
      </c>
      <c r="F8">
        <v>10.299999999999997</v>
      </c>
      <c r="G8">
        <v>12.5</v>
      </c>
    </row>
    <row r="9" spans="1:7" ht="18.75" x14ac:dyDescent="0.25">
      <c r="B9">
        <v>8</v>
      </c>
      <c r="C9" s="5">
        <v>5.3556128039505264</v>
      </c>
      <c r="D9" s="21">
        <v>-0.20179783525958958</v>
      </c>
      <c r="E9">
        <v>0.20000000000000284</v>
      </c>
      <c r="F9">
        <v>-0.20000000000000284</v>
      </c>
      <c r="G9">
        <v>-6.5999999999999943</v>
      </c>
    </row>
    <row r="10" spans="1:7" ht="18.75" x14ac:dyDescent="0.25">
      <c r="B10">
        <v>9</v>
      </c>
      <c r="C10" s="5">
        <v>4.9096084870264063</v>
      </c>
      <c r="D10" s="21">
        <v>0.95588235294118484</v>
      </c>
      <c r="E10">
        <v>1</v>
      </c>
      <c r="F10">
        <v>-2.7000000000000028</v>
      </c>
      <c r="G10">
        <v>8.5</v>
      </c>
    </row>
    <row r="11" spans="1:7" ht="18.75" x14ac:dyDescent="0.25">
      <c r="B11">
        <v>10</v>
      </c>
      <c r="C11" s="5">
        <v>10.626280276717763</v>
      </c>
      <c r="D11" s="21">
        <v>0.52804078659868481</v>
      </c>
      <c r="E11">
        <v>2.4000000000000057</v>
      </c>
      <c r="F11">
        <v>3.4000000000000057</v>
      </c>
      <c r="G11">
        <v>-3</v>
      </c>
    </row>
    <row r="12" spans="1:7" ht="18.75" x14ac:dyDescent="0.25">
      <c r="B12">
        <v>11</v>
      </c>
      <c r="C12" s="5">
        <v>8.2280844800114821</v>
      </c>
      <c r="D12" s="21">
        <v>1.8112660749868271E-2</v>
      </c>
      <c r="E12">
        <v>0.90000000000000568</v>
      </c>
      <c r="F12">
        <v>-4.5</v>
      </c>
      <c r="G12">
        <v>9.7999999999999972</v>
      </c>
    </row>
    <row r="13" spans="1:7" ht="18.75" x14ac:dyDescent="0.25">
      <c r="B13">
        <v>12</v>
      </c>
      <c r="C13" s="5">
        <v>10.363666541133234</v>
      </c>
      <c r="D13" s="21">
        <v>-0.19920318725100014</v>
      </c>
      <c r="E13">
        <v>0.40000000000000568</v>
      </c>
      <c r="F13">
        <v>1.4000000000000057</v>
      </c>
      <c r="G13">
        <v>-1.9000000000000057</v>
      </c>
    </row>
    <row r="14" spans="1:7" ht="18.75" x14ac:dyDescent="0.25">
      <c r="A14">
        <v>2011</v>
      </c>
      <c r="B14">
        <v>1</v>
      </c>
      <c r="C14" s="5">
        <v>-40.458295638227874</v>
      </c>
      <c r="D14" s="21">
        <v>-1.3246234803121153</v>
      </c>
      <c r="E14">
        <v>0.40000000000000568</v>
      </c>
      <c r="F14">
        <v>11.599999999999994</v>
      </c>
      <c r="G14">
        <v>2.7000000000000028</v>
      </c>
    </row>
    <row r="15" spans="1:7" ht="18.75" x14ac:dyDescent="0.25">
      <c r="B15">
        <v>2</v>
      </c>
      <c r="C15" s="5">
        <v>11.148396749147151</v>
      </c>
      <c r="D15" s="21">
        <v>0.16550202280251766</v>
      </c>
      <c r="E15">
        <v>1</v>
      </c>
      <c r="F15">
        <v>-13.299999999999997</v>
      </c>
      <c r="G15">
        <v>-27</v>
      </c>
    </row>
    <row r="16" spans="1:7" ht="18.75" x14ac:dyDescent="0.25">
      <c r="B16">
        <v>3</v>
      </c>
      <c r="C16" s="5">
        <v>11.731199963806811</v>
      </c>
      <c r="D16" s="21">
        <v>-0.11015237745548424</v>
      </c>
      <c r="E16">
        <v>0.70000000000000284</v>
      </c>
      <c r="F16">
        <v>2.4000000000000057</v>
      </c>
      <c r="G16">
        <v>15.299999999999997</v>
      </c>
    </row>
    <row r="17" spans="1:7" ht="18.75" x14ac:dyDescent="0.25">
      <c r="B17">
        <v>4</v>
      </c>
      <c r="C17" s="5">
        <v>-1.0326578804084368</v>
      </c>
      <c r="D17" s="21">
        <v>-0.22054769343871444</v>
      </c>
      <c r="E17">
        <v>1.5</v>
      </c>
      <c r="F17">
        <v>7.9000000000000057</v>
      </c>
      <c r="G17">
        <v>23.099999999999994</v>
      </c>
    </row>
    <row r="18" spans="1:7" ht="18.75" x14ac:dyDescent="0.25">
      <c r="B18">
        <v>5</v>
      </c>
      <c r="C18" s="5">
        <v>-10.352933278108829</v>
      </c>
      <c r="D18" s="21">
        <v>-0.58942715048810679</v>
      </c>
      <c r="E18">
        <v>1.7000000000000028</v>
      </c>
      <c r="F18">
        <v>0.59999999999999432</v>
      </c>
      <c r="G18">
        <v>-8.5999999999999943</v>
      </c>
    </row>
    <row r="19" spans="1:7" ht="18.75" x14ac:dyDescent="0.25">
      <c r="B19">
        <v>6</v>
      </c>
      <c r="C19" s="5">
        <v>2.2184798600822919</v>
      </c>
      <c r="D19" s="21">
        <v>-0.18528812303131367</v>
      </c>
      <c r="E19">
        <v>0.40000000000000568</v>
      </c>
      <c r="F19">
        <v>0.40000000000000568</v>
      </c>
      <c r="G19">
        <v>2.7000000000000028</v>
      </c>
    </row>
    <row r="20" spans="1:7" ht="18.75" x14ac:dyDescent="0.25">
      <c r="B20">
        <v>7</v>
      </c>
      <c r="C20" s="5">
        <v>14.664929218152576</v>
      </c>
      <c r="D20" s="21">
        <v>5.5689623166874799E-2</v>
      </c>
      <c r="E20">
        <v>0.70000000000000284</v>
      </c>
      <c r="F20">
        <v>6.5</v>
      </c>
      <c r="G20">
        <v>2.7000000000000028</v>
      </c>
    </row>
    <row r="21" spans="1:7" ht="18.75" x14ac:dyDescent="0.25">
      <c r="B21">
        <v>8</v>
      </c>
      <c r="C21" s="5">
        <v>-2.8588240181064379</v>
      </c>
      <c r="D21" s="21">
        <v>3.7105751391474116E-2</v>
      </c>
      <c r="E21">
        <v>-1.5</v>
      </c>
      <c r="F21">
        <v>1.4000000000000057</v>
      </c>
      <c r="G21">
        <v>4.7999999999999972</v>
      </c>
    </row>
    <row r="22" spans="1:7" ht="18.75" x14ac:dyDescent="0.25">
      <c r="B22">
        <v>9</v>
      </c>
      <c r="C22" s="5">
        <v>-1.9053626319547687</v>
      </c>
      <c r="D22" s="21">
        <v>0.2596439169139424</v>
      </c>
      <c r="E22">
        <v>-0.29999999999999716</v>
      </c>
      <c r="F22">
        <v>-1.2000000000000028</v>
      </c>
      <c r="G22">
        <v>-0.29999999999999716</v>
      </c>
    </row>
    <row r="23" spans="1:7" ht="18.75" x14ac:dyDescent="0.25">
      <c r="B23">
        <v>10</v>
      </c>
      <c r="C23" s="5">
        <v>5.1646972278280003</v>
      </c>
      <c r="D23" s="21">
        <v>0.27746947835738067</v>
      </c>
      <c r="E23">
        <v>0.20000000000000284</v>
      </c>
      <c r="F23">
        <v>1.4000000000000057</v>
      </c>
      <c r="G23">
        <v>2.2999999999999972</v>
      </c>
    </row>
    <row r="24" spans="1:7" ht="18.75" x14ac:dyDescent="0.25">
      <c r="B24">
        <v>11</v>
      </c>
      <c r="C24" s="5">
        <v>3.7591031555502044</v>
      </c>
      <c r="D24" s="21">
        <v>-1.8446781036713288E-2</v>
      </c>
      <c r="E24">
        <v>9.9999999999994316E-2</v>
      </c>
      <c r="F24">
        <v>-2.4000000000000057</v>
      </c>
      <c r="G24">
        <v>5.4000000000000057</v>
      </c>
    </row>
    <row r="25" spans="1:7" ht="18.75" x14ac:dyDescent="0.25">
      <c r="B25">
        <v>12</v>
      </c>
      <c r="C25" s="5">
        <v>3.2176787980781758</v>
      </c>
      <c r="D25" s="21">
        <v>-0.51660516605165219</v>
      </c>
      <c r="E25">
        <v>0.20000000000000284</v>
      </c>
      <c r="F25">
        <v>0</v>
      </c>
      <c r="G25">
        <v>-5.9000000000000057</v>
      </c>
    </row>
    <row r="26" spans="1:7" ht="18.75" x14ac:dyDescent="0.25">
      <c r="A26">
        <v>2012</v>
      </c>
      <c r="B26">
        <v>1</v>
      </c>
      <c r="C26" s="5">
        <v>-31.465245541308427</v>
      </c>
      <c r="D26" s="21">
        <v>0.38946587537090299</v>
      </c>
      <c r="E26">
        <v>9.9999999999994316E-2</v>
      </c>
      <c r="F26">
        <v>10.099999999999994</v>
      </c>
      <c r="G26">
        <v>-6.0999999999999943</v>
      </c>
    </row>
    <row r="27" spans="1:7" ht="18.75" x14ac:dyDescent="0.25">
      <c r="B27">
        <v>2</v>
      </c>
      <c r="C27" s="5">
        <v>10.171864320209064</v>
      </c>
      <c r="D27" s="21">
        <v>9.237021984112323E-2</v>
      </c>
      <c r="E27">
        <v>0.70000000000000284</v>
      </c>
      <c r="F27">
        <v>-10.200000000000003</v>
      </c>
      <c r="G27">
        <v>-20.799999999999997</v>
      </c>
    </row>
    <row r="28" spans="1:7" ht="18.75" x14ac:dyDescent="0.25">
      <c r="B28">
        <v>3</v>
      </c>
      <c r="C28" s="5">
        <v>16.93481183220857</v>
      </c>
      <c r="D28" s="21">
        <v>-3.6913990402349904E-2</v>
      </c>
      <c r="E28">
        <v>-9.9999999999994316E-2</v>
      </c>
      <c r="F28">
        <v>3.2999999999999972</v>
      </c>
      <c r="G28">
        <v>4.5</v>
      </c>
    </row>
    <row r="29" spans="1:7" ht="18.75" x14ac:dyDescent="0.25">
      <c r="B29">
        <v>4</v>
      </c>
      <c r="C29" s="5">
        <v>-11.951131919187901</v>
      </c>
      <c r="D29" s="21">
        <v>-0.62776957163958214</v>
      </c>
      <c r="E29">
        <v>0.29999999999999716</v>
      </c>
      <c r="F29">
        <v>5.4000000000000057</v>
      </c>
      <c r="G29">
        <v>25</v>
      </c>
    </row>
    <row r="30" spans="1:7" ht="18.75" x14ac:dyDescent="0.25">
      <c r="B30">
        <v>5</v>
      </c>
      <c r="C30" s="5">
        <v>-3.4504278047378185</v>
      </c>
      <c r="D30" s="21">
        <v>-0.70605722779637081</v>
      </c>
      <c r="E30">
        <v>-9.9999999999994316E-2</v>
      </c>
      <c r="F30">
        <v>-9.9999999999994316E-2</v>
      </c>
      <c r="G30">
        <v>-4.9000000000000057</v>
      </c>
    </row>
    <row r="31" spans="1:7" ht="18.75" x14ac:dyDescent="0.25">
      <c r="B31">
        <v>6</v>
      </c>
      <c r="C31" s="5">
        <v>-0.2667031274001066</v>
      </c>
      <c r="D31" s="21">
        <v>-0.11227544910180068</v>
      </c>
      <c r="E31">
        <v>-0.40000000000000568</v>
      </c>
      <c r="F31">
        <v>5.5</v>
      </c>
      <c r="G31">
        <v>10.799999999999997</v>
      </c>
    </row>
    <row r="32" spans="1:7" ht="18.75" x14ac:dyDescent="0.25">
      <c r="B32">
        <v>7</v>
      </c>
      <c r="C32" s="5">
        <v>7.492563455757602</v>
      </c>
      <c r="D32" s="21">
        <v>7.4934432371691825E-2</v>
      </c>
      <c r="E32">
        <v>-0.40000000000000568</v>
      </c>
      <c r="F32">
        <v>2.2000000000000028</v>
      </c>
      <c r="G32">
        <v>-13</v>
      </c>
    </row>
    <row r="33" spans="1:7" ht="18.75" x14ac:dyDescent="0.25">
      <c r="B33">
        <v>8</v>
      </c>
      <c r="C33" s="5">
        <v>-0.58443472283334053</v>
      </c>
      <c r="D33" s="21">
        <v>-0.37439161362785467</v>
      </c>
      <c r="E33">
        <v>-0.29999999999999716</v>
      </c>
      <c r="F33">
        <v>1.9000000000000057</v>
      </c>
      <c r="G33">
        <v>17.599999999999994</v>
      </c>
    </row>
    <row r="34" spans="1:7" ht="18.75" x14ac:dyDescent="0.25">
      <c r="B34">
        <v>9</v>
      </c>
      <c r="C34" s="5">
        <v>-9.5970228232340666</v>
      </c>
      <c r="D34" s="21">
        <v>-0.15031942878618343</v>
      </c>
      <c r="E34">
        <v>-0.5</v>
      </c>
      <c r="F34">
        <v>-2.2000000000000028</v>
      </c>
      <c r="G34">
        <v>1.2000000000000028</v>
      </c>
    </row>
    <row r="35" spans="1:7" ht="18.75" x14ac:dyDescent="0.25">
      <c r="B35">
        <v>10</v>
      </c>
      <c r="C35" s="5">
        <v>10.612925762910422</v>
      </c>
      <c r="D35" s="21">
        <v>-1.8818216033124342E-2</v>
      </c>
      <c r="E35">
        <v>9.9999999999994316E-2</v>
      </c>
      <c r="F35">
        <v>-0.29999999999999716</v>
      </c>
      <c r="G35">
        <v>-6.7999999999999972</v>
      </c>
    </row>
    <row r="36" spans="1:7" ht="18.75" x14ac:dyDescent="0.25">
      <c r="B36">
        <v>11</v>
      </c>
      <c r="C36" s="5">
        <v>2.1941856647475149</v>
      </c>
      <c r="D36" s="21">
        <v>-0.15057406361753334</v>
      </c>
      <c r="E36">
        <v>-0.20000000000000284</v>
      </c>
      <c r="F36">
        <v>0</v>
      </c>
      <c r="G36">
        <v>4.9000000000000057</v>
      </c>
    </row>
    <row r="37" spans="1:7" ht="18.75" x14ac:dyDescent="0.25">
      <c r="B37">
        <v>12</v>
      </c>
      <c r="C37" s="5">
        <v>-1.0499830368533551</v>
      </c>
      <c r="D37" s="21">
        <v>-0.41470311027333562</v>
      </c>
      <c r="E37">
        <v>0.20000000000000284</v>
      </c>
      <c r="F37">
        <v>-1.2000000000000028</v>
      </c>
      <c r="G37">
        <v>-6.2000000000000028</v>
      </c>
    </row>
    <row r="38" spans="1:7" ht="18.75" x14ac:dyDescent="0.25">
      <c r="A38">
        <v>2013</v>
      </c>
      <c r="B38">
        <v>1</v>
      </c>
      <c r="C38" s="26">
        <v>-23.789705864921391</v>
      </c>
      <c r="D38" s="21">
        <v>-0.98428922960437859</v>
      </c>
      <c r="E38">
        <v>0</v>
      </c>
      <c r="F38">
        <v>6.5</v>
      </c>
      <c r="G38" s="27">
        <v>-5</v>
      </c>
    </row>
    <row r="39" spans="1:7" ht="18.75" x14ac:dyDescent="0.25">
      <c r="B39">
        <v>2</v>
      </c>
      <c r="C39" s="5">
        <v>5.7894597034996185</v>
      </c>
      <c r="D39" s="21">
        <v>-0.32498566239725585</v>
      </c>
      <c r="E39">
        <v>9.9999999999994316E-2</v>
      </c>
      <c r="F39">
        <v>-10.799999999999997</v>
      </c>
      <c r="G39" s="27">
        <v>-21.700000000000003</v>
      </c>
    </row>
    <row r="40" spans="1:7" ht="18.75" x14ac:dyDescent="0.25">
      <c r="B40">
        <v>3</v>
      </c>
      <c r="C40" s="5">
        <v>3.9122944095720125</v>
      </c>
      <c r="D40" s="21">
        <v>-0.36440352896048667</v>
      </c>
      <c r="E40">
        <v>9.9999999999994316E-2</v>
      </c>
      <c r="F40">
        <v>1.2000000000000028</v>
      </c>
      <c r="G40" s="27">
        <v>9.5</v>
      </c>
    </row>
    <row r="41" spans="1:7" ht="18.75" x14ac:dyDescent="0.25">
      <c r="B41">
        <v>4</v>
      </c>
      <c r="C41" s="5">
        <v>0.4513166081378116</v>
      </c>
      <c r="D41" s="21">
        <v>-0.15399422521654563</v>
      </c>
      <c r="E41">
        <v>0</v>
      </c>
      <c r="F41">
        <v>9</v>
      </c>
      <c r="G41" s="27">
        <v>5.5</v>
      </c>
    </row>
    <row r="42" spans="1:7" ht="18.75" x14ac:dyDescent="0.25">
      <c r="B42">
        <v>5</v>
      </c>
      <c r="C42" s="5">
        <v>-14.962814910695982</v>
      </c>
      <c r="D42" s="21">
        <v>-0.59764796606902304</v>
      </c>
      <c r="E42">
        <v>-0.29999999999999716</v>
      </c>
      <c r="F42">
        <v>1.2000000000000028</v>
      </c>
      <c r="G42" s="27">
        <v>-3.2000000000000028</v>
      </c>
    </row>
    <row r="43" spans="1:7" ht="18.75" x14ac:dyDescent="0.25">
      <c r="B43">
        <v>6</v>
      </c>
      <c r="C43" s="5">
        <v>7.287229104195303</v>
      </c>
      <c r="D43" s="21">
        <v>-0.23273855702095528</v>
      </c>
      <c r="E43">
        <v>9.9999999999994316E-2</v>
      </c>
      <c r="F43">
        <v>-1.5999999999999943</v>
      </c>
      <c r="G43" s="27">
        <v>-9.9999999999994316E-2</v>
      </c>
    </row>
    <row r="44" spans="1:7" ht="18.75" x14ac:dyDescent="0.25">
      <c r="B44">
        <v>7</v>
      </c>
      <c r="C44" s="5">
        <v>7.7784634802078587</v>
      </c>
      <c r="D44" s="21">
        <v>1.9440124416800687E-2</v>
      </c>
      <c r="E44">
        <v>-9.9999999999994316E-2</v>
      </c>
      <c r="F44">
        <v>5.5999999999999943</v>
      </c>
      <c r="G44" s="27">
        <v>-4.5</v>
      </c>
    </row>
    <row r="45" spans="1:7" ht="18.75" x14ac:dyDescent="0.25">
      <c r="B45">
        <v>8</v>
      </c>
      <c r="C45" s="5">
        <v>-0.28354684641329747</v>
      </c>
      <c r="D45" s="21">
        <v>-0.15549076773565684</v>
      </c>
      <c r="E45">
        <v>-0.5</v>
      </c>
      <c r="F45">
        <v>2.5999999999999943</v>
      </c>
      <c r="G45" s="27">
        <v>7.7000000000000028</v>
      </c>
    </row>
    <row r="46" spans="1:7" ht="18.75" x14ac:dyDescent="0.25">
      <c r="B46">
        <v>9</v>
      </c>
      <c r="C46" s="5">
        <v>7.0911878557741351E-2</v>
      </c>
      <c r="D46" s="21">
        <v>-0.13626630328986675</v>
      </c>
      <c r="E46">
        <v>-0.40000000000000568</v>
      </c>
      <c r="F46">
        <v>-3.2999999999999972</v>
      </c>
      <c r="G46" s="27">
        <v>-3.2000000000000028</v>
      </c>
    </row>
    <row r="47" spans="1:7" ht="18.75" x14ac:dyDescent="0.25">
      <c r="B47">
        <v>10</v>
      </c>
      <c r="C47" s="5">
        <v>8.9795338759807528</v>
      </c>
      <c r="D47" s="21">
        <v>0.3118908382066321</v>
      </c>
      <c r="E47">
        <v>-9.9999999999994316E-2</v>
      </c>
      <c r="F47">
        <v>1.0999999999999943</v>
      </c>
      <c r="G47" s="27">
        <v>20.599999999999994</v>
      </c>
    </row>
    <row r="48" spans="1:7" ht="18.75" x14ac:dyDescent="0.25">
      <c r="B48">
        <v>11</v>
      </c>
      <c r="C48" s="5">
        <v>-2.5517996803993981</v>
      </c>
      <c r="D48" s="21">
        <v>-9.7162844928099484E-2</v>
      </c>
      <c r="E48">
        <v>0.5</v>
      </c>
      <c r="F48">
        <v>-2.7999999999999972</v>
      </c>
      <c r="G48" s="27">
        <v>11.900000000000006</v>
      </c>
    </row>
    <row r="49" spans="1:7" ht="18.75" x14ac:dyDescent="0.25">
      <c r="B49">
        <v>12</v>
      </c>
      <c r="C49" s="5">
        <v>7.7814447200543482</v>
      </c>
      <c r="D49" s="21">
        <v>-0.62244699474811227</v>
      </c>
      <c r="E49">
        <v>0.29999999999999716</v>
      </c>
      <c r="F49">
        <v>-1.2999999999999972</v>
      </c>
      <c r="G49" s="27">
        <v>-9.9000000000000057</v>
      </c>
    </row>
    <row r="50" spans="1:7" ht="18.75" x14ac:dyDescent="0.25">
      <c r="A50">
        <v>2014</v>
      </c>
      <c r="B50">
        <v>1</v>
      </c>
      <c r="C50" s="26">
        <v>-34.460821507160041</v>
      </c>
      <c r="D50" s="21">
        <v>0.29359953024075164</v>
      </c>
      <c r="E50">
        <v>0.5</v>
      </c>
      <c r="F50">
        <v>9.0999999999999943</v>
      </c>
      <c r="G50" s="27">
        <v>8.2999999999999972</v>
      </c>
    </row>
    <row r="51" spans="1:7" ht="18.75" x14ac:dyDescent="0.25">
      <c r="B51">
        <v>2</v>
      </c>
      <c r="C51" s="5">
        <v>9.5307020853711126</v>
      </c>
      <c r="D51" s="21">
        <v>-3.9032006245107692E-2</v>
      </c>
      <c r="E51">
        <v>0.29999999999999716</v>
      </c>
      <c r="F51">
        <v>-13.799999999999997</v>
      </c>
      <c r="G51" s="27">
        <v>-33.599999999999994</v>
      </c>
    </row>
    <row r="52" spans="1:7" ht="18.75" x14ac:dyDescent="0.25">
      <c r="B52">
        <v>3</v>
      </c>
      <c r="C52" s="5">
        <v>2.6991481203570804</v>
      </c>
      <c r="D52" s="21">
        <v>-0.4295197188598292</v>
      </c>
      <c r="E52">
        <v>0.40000000000000568</v>
      </c>
      <c r="F52">
        <v>1.2999999999999972</v>
      </c>
      <c r="G52" s="27">
        <v>3</v>
      </c>
    </row>
    <row r="53" spans="1:7" ht="18.75" x14ac:dyDescent="0.25">
      <c r="B53">
        <v>4</v>
      </c>
      <c r="C53" s="5">
        <v>6.4661601249109344</v>
      </c>
      <c r="D53" s="21">
        <v>-0.66666666666666219</v>
      </c>
      <c r="E53">
        <v>2.2999999999999972</v>
      </c>
      <c r="F53">
        <v>6.5</v>
      </c>
      <c r="G53" s="27">
        <v>8.5</v>
      </c>
    </row>
    <row r="54" spans="1:7" x14ac:dyDescent="0.25">
      <c r="C54" s="5">
        <f>MAX(C3:C53)</f>
        <v>16.93481183220857</v>
      </c>
      <c r="D54" s="5">
        <f t="shared" ref="D54:G54" si="0">MAX(D3:D53)</f>
        <v>0.95588235294118484</v>
      </c>
      <c r="E54" s="5">
        <f t="shared" si="0"/>
        <v>2.4000000000000057</v>
      </c>
      <c r="F54" s="5">
        <f t="shared" si="0"/>
        <v>11.599999999999994</v>
      </c>
      <c r="G54" s="5">
        <f t="shared" si="0"/>
        <v>25</v>
      </c>
    </row>
    <row r="55" spans="1:7" x14ac:dyDescent="0.25">
      <c r="C55" s="5">
        <f>MIN(C3:C54)</f>
        <v>-40.458295638227874</v>
      </c>
      <c r="D55" s="5">
        <f t="shared" ref="D55:G55" si="1">MIN(D3:D54)</f>
        <v>-1.3246234803121153</v>
      </c>
      <c r="E55" s="5">
        <f t="shared" si="1"/>
        <v>-1.5</v>
      </c>
      <c r="F55" s="5">
        <f t="shared" si="1"/>
        <v>-13.799999999999997</v>
      </c>
      <c r="G55" s="5">
        <f t="shared" si="1"/>
        <v>-33.599999999999994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9"/>
  <sheetViews>
    <sheetView topLeftCell="AH3" workbookViewId="0">
      <selection activeCell="B15" sqref="B15:BA15"/>
    </sheetView>
  </sheetViews>
  <sheetFormatPr defaultRowHeight="15" x14ac:dyDescent="0.25"/>
  <sheetData>
    <row r="1" spans="1:53" x14ac:dyDescent="0.25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53" ht="30" x14ac:dyDescent="0.2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53" ht="45" x14ac:dyDescent="0.25">
      <c r="A3" s="2" t="s">
        <v>15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53" x14ac:dyDescent="0.25">
      <c r="A4" s="2" t="s">
        <v>86</v>
      </c>
      <c r="B4">
        <v>100.8</v>
      </c>
      <c r="C4">
        <v>101.7</v>
      </c>
      <c r="D4">
        <v>100.3</v>
      </c>
      <c r="E4">
        <v>101.7</v>
      </c>
      <c r="F4">
        <v>108</v>
      </c>
      <c r="G4">
        <v>93.3</v>
      </c>
      <c r="H4">
        <v>100.5</v>
      </c>
      <c r="I4">
        <v>100.7</v>
      </c>
      <c r="J4">
        <v>102</v>
      </c>
      <c r="K4">
        <v>101.3</v>
      </c>
      <c r="L4">
        <v>103.1</v>
      </c>
      <c r="M4">
        <v>103.6</v>
      </c>
    </row>
    <row r="5" spans="1:53" x14ac:dyDescent="0.25">
      <c r="A5" s="2" t="s">
        <v>16</v>
      </c>
      <c r="B5">
        <v>104.7</v>
      </c>
      <c r="C5">
        <v>102.2</v>
      </c>
      <c r="D5">
        <v>104.5</v>
      </c>
      <c r="E5">
        <v>104.6</v>
      </c>
      <c r="F5">
        <v>100.3</v>
      </c>
      <c r="G5">
        <v>103</v>
      </c>
      <c r="H5">
        <v>99.9</v>
      </c>
      <c r="I5">
        <v>100.2</v>
      </c>
      <c r="J5">
        <v>103.6</v>
      </c>
      <c r="K5">
        <v>101.8</v>
      </c>
      <c r="L5">
        <v>99.8</v>
      </c>
      <c r="M5">
        <v>101.3</v>
      </c>
    </row>
    <row r="6" spans="1:53" x14ac:dyDescent="0.25">
      <c r="A6" s="2" t="s">
        <v>17</v>
      </c>
      <c r="B6">
        <v>100.2</v>
      </c>
      <c r="C6">
        <v>100.1</v>
      </c>
      <c r="D6">
        <v>100.3</v>
      </c>
      <c r="E6">
        <v>101.1</v>
      </c>
      <c r="F6">
        <v>99.9</v>
      </c>
      <c r="G6">
        <v>100.6</v>
      </c>
      <c r="H6">
        <v>98.8</v>
      </c>
      <c r="I6">
        <v>99.9</v>
      </c>
      <c r="J6">
        <v>100.7</v>
      </c>
      <c r="K6">
        <v>100.5</v>
      </c>
      <c r="L6">
        <v>100.8</v>
      </c>
      <c r="M6">
        <v>102</v>
      </c>
    </row>
    <row r="7" spans="1:53" x14ac:dyDescent="0.25">
      <c r="A7" s="2" t="s">
        <v>18</v>
      </c>
      <c r="B7">
        <v>101</v>
      </c>
      <c r="C7">
        <v>98.8</v>
      </c>
      <c r="D7">
        <v>98.9</v>
      </c>
      <c r="E7">
        <v>101.6</v>
      </c>
      <c r="F7">
        <v>98.5</v>
      </c>
      <c r="G7">
        <v>98.7</v>
      </c>
      <c r="H7">
        <v>98.1</v>
      </c>
      <c r="I7">
        <v>100.1</v>
      </c>
      <c r="J7">
        <v>100.9</v>
      </c>
      <c r="K7">
        <v>101.4</v>
      </c>
      <c r="L7">
        <v>102.1</v>
      </c>
      <c r="M7">
        <v>101.5</v>
      </c>
    </row>
    <row r="8" spans="1:53" x14ac:dyDescent="0.25">
      <c r="A8" s="2" t="s">
        <v>19</v>
      </c>
      <c r="B8">
        <v>100.7</v>
      </c>
      <c r="C8">
        <v>101.2</v>
      </c>
      <c r="D8">
        <v>100.3</v>
      </c>
      <c r="E8">
        <v>100.2</v>
      </c>
      <c r="F8">
        <v>99.5</v>
      </c>
      <c r="G8">
        <v>99.7</v>
      </c>
      <c r="H8">
        <v>99.8</v>
      </c>
      <c r="I8">
        <v>97.9</v>
      </c>
      <c r="J8">
        <v>101.1</v>
      </c>
      <c r="K8">
        <v>101.9</v>
      </c>
      <c r="L8">
        <v>102</v>
      </c>
      <c r="M8">
        <v>101.6</v>
      </c>
    </row>
    <row r="9" spans="1:53" x14ac:dyDescent="0.25">
      <c r="A9" s="2" t="s">
        <v>20</v>
      </c>
      <c r="B9">
        <v>100.8</v>
      </c>
      <c r="C9">
        <v>99.9</v>
      </c>
      <c r="D9">
        <v>100</v>
      </c>
      <c r="E9">
        <v>100.5</v>
      </c>
      <c r="F9">
        <v>100</v>
      </c>
      <c r="G9">
        <v>100.4</v>
      </c>
      <c r="H9">
        <v>99.2</v>
      </c>
      <c r="I9">
        <v>99.8</v>
      </c>
      <c r="J9">
        <v>101.5</v>
      </c>
      <c r="K9">
        <v>102.4</v>
      </c>
      <c r="L9">
        <v>101.9</v>
      </c>
      <c r="M9">
        <v>103.5</v>
      </c>
    </row>
    <row r="10" spans="1:53" x14ac:dyDescent="0.25">
      <c r="A10" s="2" t="s">
        <v>21</v>
      </c>
      <c r="B10">
        <v>101.8</v>
      </c>
      <c r="C10">
        <v>100</v>
      </c>
      <c r="D10">
        <v>100.7</v>
      </c>
      <c r="E10">
        <v>101.2</v>
      </c>
      <c r="F10">
        <v>100.1</v>
      </c>
      <c r="G10">
        <v>99.8</v>
      </c>
      <c r="H10">
        <v>99.2</v>
      </c>
      <c r="I10">
        <v>100</v>
      </c>
      <c r="J10">
        <v>100.2</v>
      </c>
      <c r="K10">
        <v>101.5</v>
      </c>
      <c r="L10">
        <v>102</v>
      </c>
      <c r="M10">
        <v>101.6</v>
      </c>
    </row>
    <row r="11" spans="1:53" x14ac:dyDescent="0.25">
      <c r="A11" s="2" t="s">
        <v>22</v>
      </c>
      <c r="B11">
        <v>101</v>
      </c>
      <c r="C11">
        <v>101.1</v>
      </c>
      <c r="D11">
        <v>99.8</v>
      </c>
      <c r="E11">
        <v>100.4</v>
      </c>
      <c r="F11">
        <v>100.1</v>
      </c>
      <c r="G11">
        <v>100.2</v>
      </c>
      <c r="H11">
        <v>99.8</v>
      </c>
      <c r="I11">
        <v>99.2</v>
      </c>
      <c r="J11">
        <v>100.3</v>
      </c>
      <c r="K11">
        <v>101.5</v>
      </c>
      <c r="L11">
        <v>102</v>
      </c>
      <c r="M11">
        <v>101.4</v>
      </c>
    </row>
    <row r="12" spans="1:53" x14ac:dyDescent="0.25">
      <c r="A12" s="2" t="s">
        <v>23</v>
      </c>
      <c r="B12">
        <v>100.6</v>
      </c>
      <c r="C12">
        <v>100.3</v>
      </c>
      <c r="D12">
        <v>100.4</v>
      </c>
      <c r="E12">
        <v>100.4</v>
      </c>
      <c r="F12">
        <v>100.5</v>
      </c>
      <c r="G12">
        <v>102.7</v>
      </c>
      <c r="H12">
        <v>100.2</v>
      </c>
      <c r="I12">
        <v>100.1</v>
      </c>
      <c r="J12">
        <v>102.4</v>
      </c>
      <c r="K12">
        <v>104</v>
      </c>
      <c r="L12">
        <v>101.9</v>
      </c>
      <c r="M12">
        <v>102.2</v>
      </c>
    </row>
    <row r="13" spans="1:53" x14ac:dyDescent="0.25">
      <c r="A13" s="2" t="s">
        <v>24</v>
      </c>
      <c r="B13">
        <v>103.6</v>
      </c>
      <c r="C13">
        <v>102.8</v>
      </c>
      <c r="D13">
        <v>103.9</v>
      </c>
      <c r="E13">
        <v>103.8</v>
      </c>
      <c r="F13">
        <v>100.6</v>
      </c>
      <c r="G13">
        <v>101.1</v>
      </c>
      <c r="H13">
        <v>99.4</v>
      </c>
      <c r="I13">
        <v>100</v>
      </c>
      <c r="J13">
        <v>101.8</v>
      </c>
      <c r="K13">
        <v>101.3</v>
      </c>
      <c r="L13">
        <v>101.4</v>
      </c>
      <c r="M13">
        <v>103</v>
      </c>
    </row>
    <row r="14" spans="1:53" x14ac:dyDescent="0.25">
      <c r="A14" s="2" t="s">
        <v>25</v>
      </c>
      <c r="B14">
        <v>103.8</v>
      </c>
      <c r="C14">
        <v>101.1</v>
      </c>
      <c r="D14">
        <v>101.5</v>
      </c>
      <c r="E14">
        <v>101</v>
      </c>
      <c r="F14">
        <v>100.1</v>
      </c>
      <c r="G14">
        <v>100.7</v>
      </c>
      <c r="H14">
        <v>100.3</v>
      </c>
      <c r="I14">
        <v>99.6</v>
      </c>
      <c r="J14">
        <v>101.4</v>
      </c>
      <c r="K14">
        <v>100.8</v>
      </c>
      <c r="L14">
        <v>101.2</v>
      </c>
      <c r="M14">
        <v>101.2</v>
      </c>
    </row>
    <row r="15" spans="1:53" x14ac:dyDescent="0.25">
      <c r="A15" s="2" t="s">
        <v>26</v>
      </c>
      <c r="B15">
        <v>102</v>
      </c>
      <c r="C15">
        <v>101.7</v>
      </c>
      <c r="D15">
        <v>101.1</v>
      </c>
      <c r="E15">
        <v>100</v>
      </c>
      <c r="F15">
        <v>99.5</v>
      </c>
      <c r="G15">
        <v>99.7</v>
      </c>
      <c r="H15">
        <v>100.2</v>
      </c>
      <c r="I15">
        <v>101</v>
      </c>
      <c r="J15">
        <v>102.4</v>
      </c>
      <c r="K15">
        <v>100.9</v>
      </c>
      <c r="L15">
        <v>100.4</v>
      </c>
      <c r="M15">
        <v>100.4</v>
      </c>
      <c r="N15">
        <v>101</v>
      </c>
      <c r="O15">
        <v>100.7</v>
      </c>
      <c r="P15">
        <v>101.5</v>
      </c>
      <c r="Q15">
        <v>101.7</v>
      </c>
      <c r="R15">
        <v>100.4</v>
      </c>
      <c r="S15">
        <v>100.7</v>
      </c>
      <c r="T15">
        <v>98.5</v>
      </c>
      <c r="U15">
        <v>99.7</v>
      </c>
      <c r="V15">
        <v>100.2</v>
      </c>
      <c r="W15">
        <v>100.1</v>
      </c>
      <c r="X15">
        <v>100.2</v>
      </c>
      <c r="Y15">
        <v>100.1</v>
      </c>
      <c r="Z15">
        <v>100.7</v>
      </c>
      <c r="AA15">
        <v>99.9</v>
      </c>
      <c r="AB15">
        <v>100.3</v>
      </c>
      <c r="AC15">
        <v>99.9</v>
      </c>
      <c r="AD15">
        <v>99.6</v>
      </c>
      <c r="AE15">
        <v>99.6</v>
      </c>
      <c r="AF15">
        <v>99.7</v>
      </c>
      <c r="AG15">
        <v>99.5</v>
      </c>
      <c r="AH15">
        <v>100.1</v>
      </c>
      <c r="AI15">
        <v>99.8</v>
      </c>
      <c r="AJ15">
        <v>100.2</v>
      </c>
      <c r="AK15">
        <v>100</v>
      </c>
      <c r="AL15">
        <v>100.1</v>
      </c>
      <c r="AM15">
        <v>100.1</v>
      </c>
      <c r="AN15">
        <v>100</v>
      </c>
      <c r="AO15">
        <v>99.7</v>
      </c>
      <c r="AP15">
        <v>100.1</v>
      </c>
      <c r="AQ15">
        <v>99.9</v>
      </c>
      <c r="AR15">
        <v>99.5</v>
      </c>
      <c r="AS15">
        <v>99.6</v>
      </c>
      <c r="AT15">
        <v>99.9</v>
      </c>
      <c r="AU15">
        <v>100.5</v>
      </c>
      <c r="AV15">
        <v>100.3</v>
      </c>
      <c r="AW15">
        <v>100.5</v>
      </c>
      <c r="AX15">
        <v>100.3</v>
      </c>
      <c r="AY15">
        <v>100.4</v>
      </c>
      <c r="AZ15">
        <v>102.3</v>
      </c>
      <c r="BA15">
        <v>103.7</v>
      </c>
    </row>
    <row r="16" spans="1:53" x14ac:dyDescent="0.25">
      <c r="A16" s="2" t="s">
        <v>27</v>
      </c>
      <c r="B16">
        <v>101</v>
      </c>
      <c r="C16">
        <v>100.7</v>
      </c>
      <c r="D16">
        <v>101.5</v>
      </c>
      <c r="E16">
        <v>101.7</v>
      </c>
      <c r="F16">
        <v>100.4</v>
      </c>
      <c r="G16">
        <v>100.7</v>
      </c>
      <c r="H16">
        <v>98.5</v>
      </c>
      <c r="I16">
        <v>99.7</v>
      </c>
      <c r="J16">
        <v>100.2</v>
      </c>
      <c r="K16">
        <v>100.1</v>
      </c>
      <c r="L16">
        <v>100.2</v>
      </c>
      <c r="M16">
        <v>100.1</v>
      </c>
      <c r="N16">
        <v>100.7</v>
      </c>
      <c r="O16">
        <v>99.9</v>
      </c>
      <c r="P16">
        <v>100.3</v>
      </c>
      <c r="Q16">
        <v>99.9</v>
      </c>
      <c r="R16">
        <v>99.6</v>
      </c>
      <c r="S16">
        <v>99.6</v>
      </c>
      <c r="T16">
        <v>99.7</v>
      </c>
      <c r="U16">
        <v>99.5</v>
      </c>
      <c r="V16">
        <v>100.1</v>
      </c>
      <c r="W16">
        <v>99.8</v>
      </c>
      <c r="X16">
        <v>100.2</v>
      </c>
      <c r="Y16">
        <v>100</v>
      </c>
      <c r="Z16">
        <v>100.1</v>
      </c>
      <c r="AA16">
        <v>100.1</v>
      </c>
      <c r="AB16">
        <v>100</v>
      </c>
      <c r="AC16">
        <v>99.7</v>
      </c>
      <c r="AD16">
        <v>100.1</v>
      </c>
      <c r="AE16">
        <v>99.9</v>
      </c>
      <c r="AF16">
        <v>99.5</v>
      </c>
      <c r="AG16">
        <v>99.6</v>
      </c>
      <c r="AH16">
        <v>99.9</v>
      </c>
      <c r="AI16">
        <v>100.5</v>
      </c>
      <c r="AJ16">
        <v>100.3</v>
      </c>
      <c r="AK16">
        <v>100.5</v>
      </c>
      <c r="AL16">
        <v>100.3</v>
      </c>
      <c r="AM16">
        <v>100.4</v>
      </c>
      <c r="AN16">
        <v>102.3</v>
      </c>
      <c r="AO16">
        <v>103.7</v>
      </c>
      <c r="AP16" t="s">
        <v>85</v>
      </c>
      <c r="AQ16" t="s">
        <v>85</v>
      </c>
      <c r="AR16" t="s">
        <v>85</v>
      </c>
      <c r="AS16" t="s">
        <v>85</v>
      </c>
      <c r="AT16" t="s">
        <v>85</v>
      </c>
      <c r="AU16" t="s">
        <v>85</v>
      </c>
      <c r="AV16" t="s">
        <v>85</v>
      </c>
      <c r="AW16" t="s">
        <v>85</v>
      </c>
    </row>
    <row r="17" spans="1:37" x14ac:dyDescent="0.25">
      <c r="A17" s="2" t="s">
        <v>28</v>
      </c>
      <c r="B17">
        <v>100.7</v>
      </c>
      <c r="C17">
        <v>99.9</v>
      </c>
      <c r="D17">
        <v>100.3</v>
      </c>
      <c r="E17">
        <v>99.9</v>
      </c>
      <c r="F17">
        <v>99.6</v>
      </c>
      <c r="G17">
        <v>99.6</v>
      </c>
      <c r="H17">
        <v>99.7</v>
      </c>
      <c r="I17">
        <v>99.5</v>
      </c>
      <c r="J17">
        <v>100.1</v>
      </c>
      <c r="K17">
        <v>99.8</v>
      </c>
      <c r="L17">
        <v>100.2</v>
      </c>
      <c r="M17">
        <v>100</v>
      </c>
      <c r="N17">
        <v>100.1</v>
      </c>
      <c r="O17">
        <v>100.1</v>
      </c>
      <c r="P17">
        <v>100</v>
      </c>
      <c r="Q17">
        <v>99.7</v>
      </c>
      <c r="R17">
        <v>100.1</v>
      </c>
      <c r="S17">
        <v>99.9</v>
      </c>
      <c r="T17">
        <v>99.5</v>
      </c>
      <c r="U17">
        <v>99.6</v>
      </c>
      <c r="V17">
        <v>99.9</v>
      </c>
      <c r="W17">
        <v>100.5</v>
      </c>
      <c r="X17">
        <v>100.3</v>
      </c>
      <c r="Y17">
        <v>100.5</v>
      </c>
      <c r="Z17">
        <v>100.3</v>
      </c>
      <c r="AA17">
        <v>100.4</v>
      </c>
      <c r="AB17">
        <v>102.3</v>
      </c>
      <c r="AC17">
        <v>103.7</v>
      </c>
      <c r="AD17" t="s">
        <v>85</v>
      </c>
      <c r="AE17" t="s">
        <v>85</v>
      </c>
      <c r="AF17" t="s">
        <v>85</v>
      </c>
      <c r="AG17" t="s">
        <v>85</v>
      </c>
      <c r="AH17" t="s">
        <v>85</v>
      </c>
      <c r="AI17" t="s">
        <v>85</v>
      </c>
      <c r="AJ17" t="s">
        <v>85</v>
      </c>
      <c r="AK17" t="s">
        <v>85</v>
      </c>
    </row>
    <row r="18" spans="1:37" x14ac:dyDescent="0.25">
      <c r="A18" s="2" t="s">
        <v>29</v>
      </c>
      <c r="B18">
        <v>100.1</v>
      </c>
      <c r="C18">
        <v>100.1</v>
      </c>
      <c r="D18">
        <v>100</v>
      </c>
      <c r="E18">
        <v>99.7</v>
      </c>
      <c r="F18">
        <v>100.1</v>
      </c>
      <c r="G18">
        <v>99.9</v>
      </c>
      <c r="H18">
        <v>99.5</v>
      </c>
      <c r="I18">
        <v>99.6</v>
      </c>
      <c r="J18">
        <v>99.9</v>
      </c>
      <c r="K18">
        <v>100.5</v>
      </c>
      <c r="L18">
        <v>100.3</v>
      </c>
      <c r="M18">
        <v>100.5</v>
      </c>
      <c r="N18">
        <v>100.3</v>
      </c>
      <c r="O18">
        <v>100.4</v>
      </c>
      <c r="P18">
        <v>102.3</v>
      </c>
      <c r="Q18">
        <v>103.7</v>
      </c>
      <c r="R18" t="s">
        <v>85</v>
      </c>
      <c r="S18" t="s">
        <v>85</v>
      </c>
      <c r="T18" t="s">
        <v>85</v>
      </c>
      <c r="U18" t="s">
        <v>85</v>
      </c>
      <c r="V18" t="s">
        <v>85</v>
      </c>
      <c r="W18" t="s">
        <v>85</v>
      </c>
      <c r="X18" t="s">
        <v>85</v>
      </c>
      <c r="Y18" t="s">
        <v>85</v>
      </c>
    </row>
    <row r="19" spans="1:37" x14ac:dyDescent="0.25">
      <c r="A19" s="2" t="s">
        <v>84</v>
      </c>
      <c r="B19">
        <v>100.3</v>
      </c>
      <c r="C19">
        <v>100.4</v>
      </c>
      <c r="D19">
        <v>102.3</v>
      </c>
      <c r="E19">
        <v>103.7</v>
      </c>
      <c r="F19" t="s">
        <v>85</v>
      </c>
      <c r="G19" t="s">
        <v>85</v>
      </c>
      <c r="H19" t="s">
        <v>85</v>
      </c>
      <c r="I19" t="s">
        <v>85</v>
      </c>
      <c r="J19" t="s">
        <v>85</v>
      </c>
      <c r="K19" t="s">
        <v>85</v>
      </c>
      <c r="L19" t="s">
        <v>85</v>
      </c>
      <c r="M19" t="s">
        <v>85</v>
      </c>
    </row>
  </sheetData>
  <mergeCells count="1">
    <mergeCell ref="A1:M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"/>
  <sheetViews>
    <sheetView topLeftCell="AH1" workbookViewId="0">
      <selection activeCell="B8" sqref="B8:BA8"/>
    </sheetView>
  </sheetViews>
  <sheetFormatPr defaultRowHeight="15" x14ac:dyDescent="0.25"/>
  <cols>
    <col min="1" max="1" width="32.5703125" customWidth="1"/>
    <col min="2" max="3" width="15.42578125" customWidth="1"/>
    <col min="4" max="4" width="21.42578125" customWidth="1"/>
    <col min="5" max="5" width="17.42578125" customWidth="1"/>
    <col min="6" max="6" width="18.5703125" customWidth="1"/>
    <col min="7" max="7" width="19.42578125" customWidth="1"/>
    <col min="8" max="8" width="17.42578125" customWidth="1"/>
    <col min="9" max="9" width="19.42578125" customWidth="1"/>
    <col min="10" max="10" width="21.42578125" customWidth="1"/>
    <col min="11" max="11" width="19.7109375" customWidth="1"/>
    <col min="12" max="12" width="21.42578125" customWidth="1"/>
    <col min="13" max="13" width="18.85546875" customWidth="1"/>
  </cols>
  <sheetData>
    <row r="1" spans="1:53" ht="15" customHeight="1" x14ac:dyDescent="0.25">
      <c r="A1" s="6" t="s">
        <v>30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53" x14ac:dyDescent="0.25">
      <c r="A2" s="1"/>
      <c r="B2" s="1" t="s">
        <v>31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53" x14ac:dyDescent="0.25">
      <c r="A3" s="2" t="s">
        <v>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53" x14ac:dyDescent="0.25">
      <c r="A4" s="2" t="s">
        <v>22</v>
      </c>
      <c r="B4">
        <v>80.099999999999994</v>
      </c>
      <c r="C4">
        <v>145.4</v>
      </c>
      <c r="D4">
        <v>99.1</v>
      </c>
      <c r="E4">
        <v>103.2</v>
      </c>
      <c r="F4">
        <v>107.8</v>
      </c>
      <c r="G4">
        <v>84.4</v>
      </c>
      <c r="H4">
        <v>118.4</v>
      </c>
      <c r="I4">
        <v>89.4</v>
      </c>
      <c r="J4">
        <v>107.9</v>
      </c>
      <c r="K4">
        <v>111.9</v>
      </c>
      <c r="L4">
        <v>83.4</v>
      </c>
      <c r="M4">
        <v>114.6</v>
      </c>
    </row>
    <row r="5" spans="1:53" x14ac:dyDescent="0.25">
      <c r="A5" s="2" t="s">
        <v>23</v>
      </c>
      <c r="B5">
        <v>72</v>
      </c>
      <c r="C5">
        <v>119</v>
      </c>
      <c r="D5">
        <v>109.7</v>
      </c>
      <c r="E5">
        <v>101</v>
      </c>
      <c r="F5">
        <v>104.3</v>
      </c>
      <c r="G5">
        <v>95.1</v>
      </c>
      <c r="H5">
        <v>116.9</v>
      </c>
      <c r="I5">
        <v>103.8</v>
      </c>
      <c r="J5">
        <v>95.9</v>
      </c>
      <c r="K5">
        <v>106.5</v>
      </c>
      <c r="L5">
        <v>102.7</v>
      </c>
      <c r="M5">
        <v>86.5</v>
      </c>
    </row>
    <row r="6" spans="1:53" x14ac:dyDescent="0.25">
      <c r="A6" s="2" t="s">
        <v>24</v>
      </c>
      <c r="B6">
        <v>81.599999999999994</v>
      </c>
      <c r="C6">
        <v>118.9</v>
      </c>
      <c r="D6">
        <v>99.5</v>
      </c>
      <c r="E6">
        <v>109.1</v>
      </c>
      <c r="F6">
        <v>105.7</v>
      </c>
      <c r="G6">
        <v>85.9</v>
      </c>
      <c r="H6">
        <v>104.1</v>
      </c>
      <c r="I6">
        <v>104.3</v>
      </c>
      <c r="J6">
        <v>89.9</v>
      </c>
      <c r="K6">
        <v>110.3</v>
      </c>
      <c r="L6">
        <v>90.7</v>
      </c>
      <c r="M6">
        <v>87.3</v>
      </c>
    </row>
    <row r="7" spans="1:53" x14ac:dyDescent="0.25">
      <c r="A7" s="2" t="s">
        <v>25</v>
      </c>
      <c r="B7">
        <v>72.599999999999994</v>
      </c>
      <c r="C7">
        <v>113.8</v>
      </c>
      <c r="D7">
        <v>104</v>
      </c>
      <c r="E7">
        <v>98.3</v>
      </c>
      <c r="F7">
        <v>106.3</v>
      </c>
      <c r="G7">
        <v>98.4</v>
      </c>
      <c r="H7">
        <v>110.4</v>
      </c>
      <c r="I7">
        <v>95.8</v>
      </c>
      <c r="J7">
        <v>108.4</v>
      </c>
      <c r="K7">
        <v>102.3</v>
      </c>
      <c r="L7">
        <v>94.7</v>
      </c>
      <c r="M7">
        <v>104.3</v>
      </c>
    </row>
    <row r="8" spans="1:53" x14ac:dyDescent="0.25">
      <c r="A8" s="2" t="s">
        <v>26</v>
      </c>
      <c r="B8">
        <v>70.3</v>
      </c>
      <c r="C8">
        <v>102.4</v>
      </c>
      <c r="D8">
        <v>117.5</v>
      </c>
      <c r="E8">
        <v>106.1</v>
      </c>
      <c r="F8">
        <v>94.6</v>
      </c>
      <c r="G8">
        <v>112.5</v>
      </c>
      <c r="H8">
        <v>93.4</v>
      </c>
      <c r="I8">
        <v>108.5</v>
      </c>
      <c r="J8">
        <v>97</v>
      </c>
      <c r="K8">
        <v>109.8</v>
      </c>
      <c r="L8">
        <v>98.1</v>
      </c>
      <c r="M8">
        <v>102.7</v>
      </c>
      <c r="N8">
        <v>73</v>
      </c>
      <c r="O8">
        <v>115.3</v>
      </c>
      <c r="P8">
        <v>123.1</v>
      </c>
      <c r="Q8">
        <v>91.4</v>
      </c>
      <c r="R8">
        <v>102.7</v>
      </c>
      <c r="S8">
        <v>102.7</v>
      </c>
      <c r="T8">
        <v>104.8</v>
      </c>
      <c r="U8">
        <v>99.7</v>
      </c>
      <c r="V8">
        <v>102.3</v>
      </c>
      <c r="W8">
        <v>105.4</v>
      </c>
      <c r="X8">
        <v>94.1</v>
      </c>
      <c r="Y8">
        <v>93.9</v>
      </c>
      <c r="Z8">
        <v>79.2</v>
      </c>
      <c r="AA8">
        <v>104.5</v>
      </c>
      <c r="AB8">
        <v>125</v>
      </c>
      <c r="AC8">
        <v>95.1</v>
      </c>
      <c r="AD8">
        <v>110.8</v>
      </c>
      <c r="AE8">
        <v>87</v>
      </c>
      <c r="AF8">
        <v>117.6</v>
      </c>
      <c r="AG8">
        <v>101.2</v>
      </c>
      <c r="AH8">
        <v>93.2</v>
      </c>
      <c r="AI8">
        <v>104.9</v>
      </c>
      <c r="AJ8">
        <v>93.8</v>
      </c>
      <c r="AK8">
        <v>95</v>
      </c>
      <c r="AL8" s="27">
        <v>78.3</v>
      </c>
      <c r="AM8" s="27">
        <v>109.5</v>
      </c>
      <c r="AN8" s="27">
        <v>105.5</v>
      </c>
      <c r="AO8" s="27">
        <v>96.8</v>
      </c>
      <c r="AP8" s="27">
        <v>99.9</v>
      </c>
      <c r="AQ8" s="27">
        <v>95.5</v>
      </c>
      <c r="AR8" s="27">
        <v>107.7</v>
      </c>
      <c r="AS8" s="27">
        <v>96.8</v>
      </c>
      <c r="AT8" s="27">
        <v>120.6</v>
      </c>
      <c r="AU8" s="27">
        <v>111.9</v>
      </c>
      <c r="AV8" s="27">
        <v>90.1</v>
      </c>
      <c r="AW8" s="27">
        <v>108.3</v>
      </c>
      <c r="AX8" s="27">
        <v>66.400000000000006</v>
      </c>
      <c r="AY8" s="27">
        <v>103</v>
      </c>
      <c r="AZ8" s="27">
        <v>108.5</v>
      </c>
      <c r="BA8" s="27">
        <v>111.1</v>
      </c>
    </row>
    <row r="9" spans="1:53" x14ac:dyDescent="0.25">
      <c r="A9" s="2" t="s">
        <v>27</v>
      </c>
      <c r="B9">
        <v>73</v>
      </c>
      <c r="C9">
        <v>115.3</v>
      </c>
      <c r="D9">
        <v>123.1</v>
      </c>
      <c r="E9">
        <v>91.4</v>
      </c>
      <c r="F9">
        <v>102.7</v>
      </c>
      <c r="G9">
        <v>102.7</v>
      </c>
      <c r="H9">
        <v>104.8</v>
      </c>
      <c r="I9">
        <v>99.7</v>
      </c>
      <c r="J9">
        <v>102.3</v>
      </c>
      <c r="K9">
        <v>105.4</v>
      </c>
      <c r="L9">
        <v>94.1</v>
      </c>
      <c r="M9">
        <v>93.9</v>
      </c>
      <c r="N9">
        <v>79.2</v>
      </c>
      <c r="O9">
        <v>104.5</v>
      </c>
      <c r="P9">
        <v>125</v>
      </c>
      <c r="Q9">
        <v>95.1</v>
      </c>
      <c r="R9">
        <v>110.8</v>
      </c>
      <c r="S9">
        <v>87</v>
      </c>
      <c r="T9">
        <v>117.6</v>
      </c>
      <c r="U9">
        <v>101.2</v>
      </c>
      <c r="V9">
        <v>93.2</v>
      </c>
      <c r="W9">
        <v>104.9</v>
      </c>
      <c r="X9">
        <v>93.8</v>
      </c>
      <c r="Y9">
        <v>95</v>
      </c>
      <c r="Z9" s="27">
        <v>78.3</v>
      </c>
      <c r="AA9" s="27">
        <v>109.5</v>
      </c>
      <c r="AB9" s="27">
        <v>105.5</v>
      </c>
      <c r="AC9" s="27">
        <v>96.8</v>
      </c>
      <c r="AD9" s="27">
        <v>99.9</v>
      </c>
      <c r="AE9" s="27">
        <v>95.5</v>
      </c>
      <c r="AF9" s="27">
        <v>107.7</v>
      </c>
      <c r="AG9" s="27">
        <v>96.8</v>
      </c>
      <c r="AH9" s="27">
        <v>120.6</v>
      </c>
      <c r="AI9" s="27">
        <v>111.9</v>
      </c>
      <c r="AJ9" s="27">
        <v>90.1</v>
      </c>
      <c r="AK9" s="27">
        <v>108.3</v>
      </c>
      <c r="AL9" s="27">
        <v>66.400000000000006</v>
      </c>
      <c r="AM9" s="27">
        <v>103</v>
      </c>
      <c r="AN9" s="27">
        <v>108.5</v>
      </c>
      <c r="AO9" s="27">
        <v>111.1</v>
      </c>
    </row>
    <row r="10" spans="1:53" x14ac:dyDescent="0.25">
      <c r="A10" s="2" t="s">
        <v>28</v>
      </c>
      <c r="B10">
        <v>79.2</v>
      </c>
      <c r="C10">
        <v>104.5</v>
      </c>
      <c r="D10">
        <v>125</v>
      </c>
      <c r="E10">
        <v>95.1</v>
      </c>
      <c r="F10">
        <v>110.8</v>
      </c>
      <c r="G10">
        <v>87</v>
      </c>
      <c r="H10">
        <v>117.6</v>
      </c>
      <c r="I10">
        <v>101.2</v>
      </c>
      <c r="J10">
        <v>93.2</v>
      </c>
      <c r="K10">
        <v>104.9</v>
      </c>
      <c r="L10">
        <v>93.8</v>
      </c>
      <c r="M10">
        <v>95</v>
      </c>
      <c r="N10" s="27">
        <v>78.3</v>
      </c>
      <c r="O10" s="27">
        <v>109.5</v>
      </c>
      <c r="P10" s="27">
        <v>105.5</v>
      </c>
      <c r="Q10" s="27">
        <v>96.8</v>
      </c>
      <c r="R10" s="27">
        <v>99.9</v>
      </c>
      <c r="S10" s="27">
        <v>95.5</v>
      </c>
      <c r="T10" s="27">
        <v>107.7</v>
      </c>
      <c r="U10" s="27">
        <v>96.8</v>
      </c>
      <c r="V10" s="27">
        <v>120.6</v>
      </c>
      <c r="W10" s="27">
        <v>111.9</v>
      </c>
      <c r="X10" s="27">
        <v>90.1</v>
      </c>
      <c r="Y10" s="27">
        <v>108.3</v>
      </c>
      <c r="Z10" s="27">
        <v>66.400000000000006</v>
      </c>
      <c r="AA10" s="27">
        <v>103</v>
      </c>
      <c r="AB10" s="27">
        <v>108.5</v>
      </c>
      <c r="AC10" s="27">
        <v>111.1</v>
      </c>
    </row>
    <row r="11" spans="1:53" x14ac:dyDescent="0.25">
      <c r="A11" s="28">
        <v>2013</v>
      </c>
      <c r="B11" s="27">
        <v>78.3</v>
      </c>
      <c r="C11" s="27">
        <v>109.5</v>
      </c>
      <c r="D11" s="27">
        <v>105.5</v>
      </c>
      <c r="E11" s="27">
        <v>96.8</v>
      </c>
      <c r="F11" s="27">
        <v>99.9</v>
      </c>
      <c r="G11" s="27">
        <v>95.5</v>
      </c>
      <c r="H11" s="27">
        <v>107.7</v>
      </c>
      <c r="I11" s="27">
        <v>96.8</v>
      </c>
      <c r="J11" s="27">
        <v>120.6</v>
      </c>
      <c r="K11" s="27">
        <v>111.9</v>
      </c>
      <c r="L11" s="27">
        <v>90.1</v>
      </c>
      <c r="M11" s="27">
        <v>108.3</v>
      </c>
      <c r="N11" s="27">
        <v>66.400000000000006</v>
      </c>
      <c r="O11" s="27">
        <v>103</v>
      </c>
      <c r="P11" s="27">
        <v>108.5</v>
      </c>
      <c r="Q11" s="27">
        <v>111.1</v>
      </c>
      <c r="Z11" s="27">
        <v>66.400000000000006</v>
      </c>
      <c r="AA11" s="27">
        <v>103</v>
      </c>
      <c r="AB11" s="27">
        <v>108.5</v>
      </c>
      <c r="AC11" s="27">
        <v>111.1</v>
      </c>
    </row>
    <row r="12" spans="1:53" x14ac:dyDescent="0.25">
      <c r="A12" s="28">
        <v>2014</v>
      </c>
      <c r="B12" s="27">
        <v>66.400000000000006</v>
      </c>
      <c r="C12" s="27">
        <v>103</v>
      </c>
      <c r="D12" s="27">
        <v>108.5</v>
      </c>
      <c r="E12" s="27">
        <v>111.1</v>
      </c>
    </row>
    <row r="13" spans="1:53" ht="15" customHeight="1" x14ac:dyDescent="0.25">
      <c r="A13" s="8" t="s">
        <v>33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53" ht="15" customHeight="1" x14ac:dyDescent="0.25">
      <c r="A14" s="7" t="s">
        <v>34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53" ht="15" customHeight="1" x14ac:dyDescent="0.25">
      <c r="A15" s="7" t="s">
        <v>35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53" ht="15" customHeight="1" x14ac:dyDescent="0.25">
      <c r="A16" s="7" t="s">
        <v>36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</sheetData>
  <mergeCells count="6">
    <mergeCell ref="A17:M17"/>
    <mergeCell ref="A1:M1"/>
    <mergeCell ref="A13:M13"/>
    <mergeCell ref="A14:M14"/>
    <mergeCell ref="A15:M15"/>
    <mergeCell ref="A16:M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"/>
  <sheetViews>
    <sheetView topLeftCell="AI1" workbookViewId="0">
      <selection activeCell="B8" sqref="B8:BA8"/>
    </sheetView>
  </sheetViews>
  <sheetFormatPr defaultRowHeight="15" x14ac:dyDescent="0.25"/>
  <cols>
    <col min="1" max="1" width="14.7109375" bestFit="1" customWidth="1"/>
    <col min="2" max="2" width="11.42578125" bestFit="1" customWidth="1"/>
    <col min="3" max="3" width="13.7109375" bestFit="1" customWidth="1"/>
    <col min="4" max="4" width="16.5703125" bestFit="1" customWidth="1"/>
    <col min="5" max="5" width="14.5703125" bestFit="1" customWidth="1"/>
    <col min="6" max="6" width="15.140625" bestFit="1" customWidth="1"/>
    <col min="7" max="7" width="15.42578125" bestFit="1" customWidth="1"/>
    <col min="8" max="8" width="14.5703125" bestFit="1" customWidth="1"/>
    <col min="9" max="9" width="15.42578125" bestFit="1" customWidth="1"/>
    <col min="10" max="10" width="16.42578125" bestFit="1" customWidth="1"/>
    <col min="11" max="11" width="15.7109375" bestFit="1" customWidth="1"/>
    <col min="12" max="12" width="16.42578125" bestFit="1" customWidth="1"/>
    <col min="13" max="13" width="15.28515625" bestFit="1" customWidth="1"/>
  </cols>
  <sheetData>
    <row r="1" spans="1:53" ht="15" customHeight="1" x14ac:dyDescent="0.25">
      <c r="A1" s="6" t="s">
        <v>37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53" x14ac:dyDescent="0.25">
      <c r="A2" s="1"/>
      <c r="B2" s="1" t="s">
        <v>31</v>
      </c>
      <c r="C2" s="1" t="s">
        <v>38</v>
      </c>
      <c r="D2" s="1" t="s">
        <v>39</v>
      </c>
      <c r="E2" s="1" t="s">
        <v>40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  <c r="K2" s="1" t="s">
        <v>46</v>
      </c>
      <c r="L2" s="1" t="s">
        <v>47</v>
      </c>
      <c r="M2" s="1" t="s">
        <v>48</v>
      </c>
    </row>
    <row r="3" spans="1:53" x14ac:dyDescent="0.25">
      <c r="A3" s="2" t="s">
        <v>32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53" x14ac:dyDescent="0.25">
      <c r="A4" s="2" t="s">
        <v>22</v>
      </c>
      <c r="B4" s="5">
        <v>794167.6</v>
      </c>
      <c r="C4" s="5">
        <v>1913870.6</v>
      </c>
      <c r="D4" s="5">
        <v>2888060.7</v>
      </c>
      <c r="E4" s="5">
        <v>3862789</v>
      </c>
      <c r="F4" s="5">
        <v>4947268.2</v>
      </c>
      <c r="G4" s="5">
        <v>5902393.4000000004</v>
      </c>
      <c r="H4" s="5">
        <v>6999600.5</v>
      </c>
      <c r="I4" s="5">
        <v>7986767.7000000002</v>
      </c>
      <c r="J4" s="5">
        <v>9113719.9000000004</v>
      </c>
      <c r="K4" s="5">
        <v>10278151.4</v>
      </c>
      <c r="L4" s="5">
        <v>11348336.800000001</v>
      </c>
      <c r="M4" s="5">
        <v>12686815.800000001</v>
      </c>
    </row>
    <row r="5" spans="1:53" x14ac:dyDescent="0.25">
      <c r="A5" s="2" t="s">
        <v>23</v>
      </c>
      <c r="B5" s="5">
        <v>1009531.2</v>
      </c>
      <c r="C5" s="5">
        <v>2152434.4</v>
      </c>
      <c r="D5" s="5">
        <v>3397498.2</v>
      </c>
      <c r="E5" s="5">
        <v>4597232.5</v>
      </c>
      <c r="F5" s="5">
        <v>5900590.0999999996</v>
      </c>
      <c r="G5" s="5">
        <v>7196016.2999999998</v>
      </c>
      <c r="H5" s="5">
        <v>8594467.9000000004</v>
      </c>
      <c r="I5" s="5">
        <v>10010454.5</v>
      </c>
      <c r="J5" s="5">
        <v>11518561.199999999</v>
      </c>
      <c r="K5" s="5">
        <v>13049263.4</v>
      </c>
      <c r="L5" s="5">
        <v>14702991.199999999</v>
      </c>
      <c r="M5" s="5">
        <v>16310641.9</v>
      </c>
    </row>
    <row r="6" spans="1:53" x14ac:dyDescent="0.25">
      <c r="A6" s="2" t="s">
        <v>24</v>
      </c>
      <c r="B6" s="5">
        <v>1332881.8</v>
      </c>
      <c r="C6" s="5">
        <v>2857143.2</v>
      </c>
      <c r="D6" s="5">
        <v>4430129.2</v>
      </c>
      <c r="E6" s="5">
        <v>6123757</v>
      </c>
      <c r="F6" s="5">
        <v>7945542.4000000004</v>
      </c>
      <c r="G6" s="5">
        <v>9654416</v>
      </c>
      <c r="H6" s="5">
        <v>11379433.1</v>
      </c>
      <c r="I6" s="5">
        <v>13205376.6</v>
      </c>
      <c r="J6" s="5">
        <v>14961147.5</v>
      </c>
      <c r="K6" s="5">
        <v>16703885.800000001</v>
      </c>
      <c r="L6" s="5">
        <v>18364138</v>
      </c>
      <c r="M6" s="5">
        <v>20243620.5</v>
      </c>
    </row>
    <row r="7" spans="1:53" x14ac:dyDescent="0.25">
      <c r="A7" s="2" t="s">
        <v>25</v>
      </c>
      <c r="B7" s="5">
        <v>1215427.7</v>
      </c>
      <c r="C7" s="5">
        <v>2700378.6</v>
      </c>
      <c r="D7" s="5">
        <v>4263792.7</v>
      </c>
      <c r="E7" s="5">
        <v>5783853.0999999996</v>
      </c>
      <c r="F7" s="5">
        <v>7256485.0999999996</v>
      </c>
      <c r="G7" s="5">
        <v>8836066.6999999993</v>
      </c>
      <c r="H7" s="5">
        <v>10556973.199999999</v>
      </c>
      <c r="I7" s="5">
        <v>12158531.300000001</v>
      </c>
      <c r="J7" s="5">
        <v>13972747</v>
      </c>
      <c r="K7" s="5">
        <v>15822929.800000001</v>
      </c>
      <c r="L7" s="5">
        <v>17716110.800000001</v>
      </c>
      <c r="M7" s="5">
        <v>19817247.300000001</v>
      </c>
    </row>
    <row r="8" spans="1:53" x14ac:dyDescent="0.25">
      <c r="A8" s="2" t="s">
        <v>26</v>
      </c>
      <c r="B8" s="5">
        <v>1432904.3</v>
      </c>
      <c r="C8" s="5">
        <v>3035008.6</v>
      </c>
      <c r="D8" s="5">
        <v>4951957</v>
      </c>
      <c r="E8" s="5">
        <v>7025421</v>
      </c>
      <c r="F8" s="5">
        <v>8727783.8000000007</v>
      </c>
      <c r="G8" s="5">
        <v>10675269.199999999</v>
      </c>
      <c r="H8" s="5">
        <v>12505461</v>
      </c>
      <c r="I8" s="5">
        <v>14439217.300000001</v>
      </c>
      <c r="J8" s="5">
        <v>16472815.300000001</v>
      </c>
      <c r="K8" s="5">
        <v>18748202.300000001</v>
      </c>
      <c r="L8" s="5">
        <v>21227595.899999999</v>
      </c>
      <c r="M8" s="5">
        <v>23993654.600000001</v>
      </c>
      <c r="N8" s="5">
        <v>1969309.6</v>
      </c>
      <c r="O8" s="5">
        <v>4185712.6</v>
      </c>
      <c r="P8" s="5">
        <v>6696682.5</v>
      </c>
      <c r="Q8" s="5">
        <v>9181987.6999999993</v>
      </c>
      <c r="R8" s="5">
        <v>11434130.1</v>
      </c>
      <c r="S8" s="5">
        <v>13737369.4</v>
      </c>
      <c r="T8" s="5">
        <v>16436423</v>
      </c>
      <c r="U8" s="5">
        <v>19060460</v>
      </c>
      <c r="V8" s="5">
        <v>21635434.399999999</v>
      </c>
      <c r="W8" s="5">
        <v>24350641</v>
      </c>
      <c r="X8" s="5">
        <v>27171901.699999999</v>
      </c>
      <c r="Y8" s="5">
        <v>30086959.600000001</v>
      </c>
      <c r="Z8" s="5">
        <v>2217360.1</v>
      </c>
      <c r="AA8" s="5">
        <v>4685807.3</v>
      </c>
      <c r="AB8" s="5">
        <v>7657506.0999999996</v>
      </c>
      <c r="AC8" s="5">
        <v>10311966.800000001</v>
      </c>
      <c r="AD8" s="5">
        <v>12877892.1</v>
      </c>
      <c r="AE8" s="5">
        <v>15436992.199999999</v>
      </c>
      <c r="AF8" s="5">
        <v>18203364.5</v>
      </c>
      <c r="AG8" s="5">
        <v>20953663.100000001</v>
      </c>
      <c r="AH8" s="5">
        <v>23463127.800000001</v>
      </c>
      <c r="AI8" s="5">
        <v>26270541.199999999</v>
      </c>
      <c r="AJ8" s="5">
        <v>29140936.399999999</v>
      </c>
      <c r="AK8" s="5">
        <v>31981506.100000001</v>
      </c>
      <c r="AL8" s="26">
        <v>2294673.6</v>
      </c>
      <c r="AM8" s="26">
        <v>4730360.3</v>
      </c>
      <c r="AN8" s="26">
        <v>7265218.0999999996</v>
      </c>
      <c r="AO8" s="26">
        <v>9811568</v>
      </c>
      <c r="AP8" s="26">
        <v>12026501.5</v>
      </c>
      <c r="AQ8" s="26">
        <v>14415528.9</v>
      </c>
      <c r="AR8" s="26">
        <v>17006059.800000001</v>
      </c>
      <c r="AS8" s="26">
        <v>19589266.100000001</v>
      </c>
      <c r="AT8" s="26">
        <v>22174305.5</v>
      </c>
      <c r="AU8" s="26">
        <v>25014369.399999999</v>
      </c>
      <c r="AV8" s="26">
        <v>27783763.899999999</v>
      </c>
      <c r="AW8" s="26">
        <v>30786841.199999999</v>
      </c>
      <c r="AX8" s="26">
        <v>2233421.7999999998</v>
      </c>
      <c r="AY8" s="26">
        <v>4702128.7</v>
      </c>
      <c r="AZ8" s="26">
        <v>7239318.0999999996</v>
      </c>
      <c r="BA8" s="26">
        <v>9951907.9000000004</v>
      </c>
    </row>
    <row r="9" spans="1:53" x14ac:dyDescent="0.25">
      <c r="A9" s="2" t="s">
        <v>27</v>
      </c>
      <c r="B9" s="5">
        <v>1969309.6</v>
      </c>
      <c r="C9" s="5">
        <v>4185712.6</v>
      </c>
      <c r="D9" s="5">
        <v>6696682.5</v>
      </c>
      <c r="E9" s="5">
        <v>9181987.6999999993</v>
      </c>
      <c r="F9" s="5">
        <v>11434130.1</v>
      </c>
      <c r="G9" s="5">
        <v>13737369.4</v>
      </c>
      <c r="H9" s="5">
        <v>16436423</v>
      </c>
      <c r="I9" s="5">
        <v>19060460</v>
      </c>
      <c r="J9" s="5">
        <v>21635434.399999999</v>
      </c>
      <c r="K9" s="5">
        <v>24350641</v>
      </c>
      <c r="L9" s="5">
        <v>27171901.699999999</v>
      </c>
      <c r="M9" s="5">
        <v>30086959.600000001</v>
      </c>
      <c r="N9" s="5">
        <v>2217360.1</v>
      </c>
      <c r="O9" s="5">
        <v>4685807.3</v>
      </c>
      <c r="P9" s="5">
        <v>7657506.0999999996</v>
      </c>
      <c r="Q9" s="5">
        <v>10311966.800000001</v>
      </c>
      <c r="R9" s="5">
        <v>12877892.1</v>
      </c>
      <c r="S9" s="5">
        <v>15436992.199999999</v>
      </c>
      <c r="T9" s="5">
        <v>18203364.5</v>
      </c>
      <c r="U9" s="5">
        <v>20953663.100000001</v>
      </c>
      <c r="V9" s="5">
        <v>23463127.800000001</v>
      </c>
      <c r="W9" s="5">
        <v>26270541.199999999</v>
      </c>
      <c r="X9" s="5">
        <v>29140936.399999999</v>
      </c>
      <c r="Y9" s="5">
        <v>31981506.100000001</v>
      </c>
      <c r="Z9" s="26">
        <v>2294673.6</v>
      </c>
      <c r="AA9" s="26">
        <v>4730360.3</v>
      </c>
      <c r="AB9" s="26">
        <v>7265218.0999999996</v>
      </c>
      <c r="AC9" s="26">
        <v>9811568</v>
      </c>
      <c r="AD9" s="26">
        <v>12026501.5</v>
      </c>
      <c r="AE9" s="26">
        <v>14415528.9</v>
      </c>
      <c r="AF9" s="26">
        <v>17006059.800000001</v>
      </c>
      <c r="AG9" s="26">
        <v>19589266.100000001</v>
      </c>
      <c r="AH9" s="26">
        <v>22174305.5</v>
      </c>
      <c r="AI9" s="26">
        <v>25014369.399999999</v>
      </c>
      <c r="AJ9" s="26">
        <v>27783763.899999999</v>
      </c>
      <c r="AK9" s="26">
        <v>30786841.199999999</v>
      </c>
      <c r="AL9" s="26">
        <v>2233421.7999999998</v>
      </c>
      <c r="AM9" s="26">
        <v>4702128.7</v>
      </c>
      <c r="AN9" s="26">
        <v>7239318.0999999996</v>
      </c>
      <c r="AO9" s="26">
        <v>9951907.9000000004</v>
      </c>
      <c r="AP9" s="27" t="s">
        <v>85</v>
      </c>
      <c r="AQ9" s="27" t="s">
        <v>85</v>
      </c>
      <c r="AR9" s="27" t="s">
        <v>85</v>
      </c>
      <c r="AS9" s="27"/>
    </row>
    <row r="10" spans="1:53" x14ac:dyDescent="0.25">
      <c r="A10" s="2" t="s">
        <v>28</v>
      </c>
      <c r="B10" s="5">
        <v>2217360.1</v>
      </c>
      <c r="C10" s="5">
        <v>4685807.3</v>
      </c>
      <c r="D10" s="5">
        <v>7657506.0999999996</v>
      </c>
      <c r="E10" s="5">
        <v>10311966.800000001</v>
      </c>
      <c r="F10" s="5">
        <v>12877892.1</v>
      </c>
      <c r="G10" s="5">
        <v>15436992.199999999</v>
      </c>
      <c r="H10" s="5">
        <v>18203364.5</v>
      </c>
      <c r="I10" s="5">
        <v>20953663.100000001</v>
      </c>
      <c r="J10" s="5">
        <v>23463127.800000001</v>
      </c>
      <c r="K10" s="5">
        <v>26270541.199999999</v>
      </c>
      <c r="L10" s="5">
        <v>29140936.399999999</v>
      </c>
      <c r="M10" s="5">
        <v>31981506.100000001</v>
      </c>
      <c r="N10" s="26">
        <v>2294673.6</v>
      </c>
      <c r="O10" s="26">
        <v>4730360.3</v>
      </c>
      <c r="P10" s="26">
        <v>7265218.0999999996</v>
      </c>
      <c r="Q10" s="26">
        <v>9811568</v>
      </c>
      <c r="R10" s="26">
        <v>12026501.5</v>
      </c>
      <c r="S10" s="26">
        <v>14415528.9</v>
      </c>
      <c r="T10" s="26">
        <v>17006059.800000001</v>
      </c>
      <c r="U10" s="26">
        <v>19589266.100000001</v>
      </c>
      <c r="V10" s="26">
        <v>22174305.5</v>
      </c>
      <c r="W10" s="26">
        <v>25014369.399999999</v>
      </c>
      <c r="X10" s="26">
        <v>27783763.899999999</v>
      </c>
      <c r="Y10" s="26">
        <v>30786841.199999999</v>
      </c>
      <c r="Z10" s="26">
        <v>2233421.7999999998</v>
      </c>
      <c r="AA10" s="26">
        <v>4702128.7</v>
      </c>
      <c r="AB10" s="26">
        <v>7239318.0999999996</v>
      </c>
      <c r="AC10" s="26">
        <v>9951907.9000000004</v>
      </c>
      <c r="AD10" s="27" t="s">
        <v>85</v>
      </c>
      <c r="AE10" s="27" t="s">
        <v>85</v>
      </c>
      <c r="AF10" s="27" t="s">
        <v>85</v>
      </c>
      <c r="AG10" s="27"/>
    </row>
    <row r="11" spans="1:53" x14ac:dyDescent="0.25">
      <c r="A11" s="28">
        <v>2013</v>
      </c>
      <c r="B11" s="26">
        <v>2294673.6</v>
      </c>
      <c r="C11" s="26">
        <v>4730360.3</v>
      </c>
      <c r="D11" s="26">
        <v>7265218.0999999996</v>
      </c>
      <c r="E11" s="26">
        <v>9811568</v>
      </c>
      <c r="F11" s="26">
        <v>12026501.5</v>
      </c>
      <c r="G11" s="26">
        <v>14415528.9</v>
      </c>
      <c r="H11" s="26">
        <v>17006059.800000001</v>
      </c>
      <c r="I11" s="26">
        <v>19589266.100000001</v>
      </c>
      <c r="J11" s="26">
        <v>22174305.5</v>
      </c>
      <c r="K11" s="26">
        <v>25014369.399999999</v>
      </c>
      <c r="L11" s="26">
        <v>27783763.899999999</v>
      </c>
      <c r="M11" s="26">
        <v>30786841.199999999</v>
      </c>
      <c r="N11" s="26">
        <v>2233421.7999999998</v>
      </c>
      <c r="O11" s="26">
        <v>4702128.7</v>
      </c>
      <c r="P11" s="26">
        <v>7239318.0999999996</v>
      </c>
      <c r="Q11" s="26">
        <v>9951907.9000000004</v>
      </c>
      <c r="R11" s="27" t="s">
        <v>85</v>
      </c>
      <c r="S11" s="27" t="s">
        <v>85</v>
      </c>
      <c r="T11" s="27" t="s">
        <v>85</v>
      </c>
      <c r="U11" s="27"/>
    </row>
    <row r="12" spans="1:53" x14ac:dyDescent="0.25">
      <c r="A12" s="28">
        <v>2014</v>
      </c>
      <c r="B12" s="26">
        <v>2233421.7999999998</v>
      </c>
      <c r="C12" s="26">
        <v>4702128.7</v>
      </c>
      <c r="D12" s="26">
        <v>7239318.0999999996</v>
      </c>
      <c r="E12" s="26">
        <v>9951907.9000000004</v>
      </c>
      <c r="F12" s="27" t="s">
        <v>85</v>
      </c>
      <c r="G12" s="27" t="s">
        <v>85</v>
      </c>
      <c r="H12" s="27" t="s">
        <v>85</v>
      </c>
      <c r="I12" s="27"/>
    </row>
    <row r="13" spans="1:53" ht="15" customHeight="1" x14ac:dyDescent="0.25">
      <c r="A13" s="8" t="s">
        <v>33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53" ht="15" customHeight="1" x14ac:dyDescent="0.25">
      <c r="A14" s="7" t="s">
        <v>49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53" ht="15" customHeight="1" x14ac:dyDescent="0.25">
      <c r="A15" s="7" t="s">
        <v>50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53" ht="15" customHeight="1" x14ac:dyDescent="0.25">
      <c r="A16" s="7" t="s">
        <v>51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</sheetData>
  <mergeCells count="6">
    <mergeCell ref="A17:M17"/>
    <mergeCell ref="A1:M1"/>
    <mergeCell ref="A13:M13"/>
    <mergeCell ref="A14:M14"/>
    <mergeCell ref="A15:M15"/>
    <mergeCell ref="A16:M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topLeftCell="AP1" workbookViewId="0">
      <selection activeCell="B8" sqref="B8:BA8"/>
    </sheetView>
  </sheetViews>
  <sheetFormatPr defaultRowHeight="15" x14ac:dyDescent="0.25"/>
  <cols>
    <col min="1" max="1" width="14.7109375" bestFit="1" customWidth="1"/>
    <col min="2" max="3" width="8" bestFit="1" customWidth="1"/>
    <col min="4" max="4" width="9.7109375" bestFit="1" customWidth="1"/>
    <col min="5" max="5" width="8" bestFit="1" customWidth="1"/>
    <col min="6" max="6" width="8.42578125" bestFit="1" customWidth="1"/>
    <col min="7" max="7" width="8.85546875" bestFit="1" customWidth="1"/>
    <col min="8" max="8" width="8" bestFit="1" customWidth="1"/>
    <col min="9" max="9" width="8.85546875" bestFit="1" customWidth="1"/>
    <col min="10" max="10" width="9.7109375" bestFit="1" customWidth="1"/>
    <col min="11" max="11" width="9" bestFit="1" customWidth="1"/>
    <col min="12" max="12" width="9.7109375" bestFit="1" customWidth="1"/>
    <col min="13" max="13" width="8.5703125" bestFit="1" customWidth="1"/>
  </cols>
  <sheetData>
    <row r="1" spans="1:61" ht="15" customHeight="1" x14ac:dyDescent="0.25">
      <c r="A1" s="6" t="s">
        <v>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61" x14ac:dyDescent="0.2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61" x14ac:dyDescent="0.25">
      <c r="A3" s="2" t="s">
        <v>32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61" x14ac:dyDescent="0.25">
      <c r="A4" s="2" t="s">
        <v>22</v>
      </c>
      <c r="B4">
        <v>84.1</v>
      </c>
      <c r="C4">
        <v>107.1</v>
      </c>
      <c r="D4">
        <v>108</v>
      </c>
      <c r="E4">
        <v>102.4</v>
      </c>
      <c r="F4">
        <v>102</v>
      </c>
      <c r="G4">
        <v>105.9</v>
      </c>
      <c r="H4">
        <v>103</v>
      </c>
      <c r="I4">
        <v>98.6</v>
      </c>
      <c r="J4">
        <v>102.6</v>
      </c>
      <c r="K4">
        <v>97.8</v>
      </c>
      <c r="L4">
        <v>101</v>
      </c>
      <c r="M4">
        <v>114.9</v>
      </c>
    </row>
    <row r="5" spans="1:61" x14ac:dyDescent="0.25">
      <c r="A5" s="2" t="s">
        <v>23</v>
      </c>
      <c r="B5">
        <v>85.3</v>
      </c>
      <c r="C5">
        <v>104.6</v>
      </c>
      <c r="D5">
        <v>106.7</v>
      </c>
      <c r="E5">
        <v>98.4</v>
      </c>
      <c r="F5">
        <v>105.9</v>
      </c>
      <c r="G5">
        <v>108.5</v>
      </c>
      <c r="H5">
        <v>104.6</v>
      </c>
      <c r="I5">
        <v>98.6</v>
      </c>
      <c r="J5">
        <v>102</v>
      </c>
      <c r="K5">
        <v>103.7</v>
      </c>
      <c r="L5">
        <v>98.8</v>
      </c>
      <c r="M5">
        <v>111.6</v>
      </c>
    </row>
    <row r="6" spans="1:61" x14ac:dyDescent="0.25">
      <c r="A6" s="2" t="s">
        <v>24</v>
      </c>
      <c r="B6">
        <v>89.5</v>
      </c>
      <c r="C6">
        <v>109.2</v>
      </c>
      <c r="D6">
        <v>106</v>
      </c>
      <c r="E6">
        <v>99.3</v>
      </c>
      <c r="F6">
        <v>103.3</v>
      </c>
      <c r="G6">
        <v>105.1</v>
      </c>
      <c r="H6">
        <v>103.3</v>
      </c>
      <c r="I6">
        <v>97</v>
      </c>
      <c r="J6">
        <v>103.5</v>
      </c>
      <c r="K6">
        <v>100.4</v>
      </c>
      <c r="L6">
        <v>95.5</v>
      </c>
      <c r="M6">
        <v>109.8</v>
      </c>
    </row>
    <row r="7" spans="1:61" x14ac:dyDescent="0.25">
      <c r="A7" s="2" t="s">
        <v>25</v>
      </c>
      <c r="B7">
        <v>81.3</v>
      </c>
      <c r="C7">
        <v>105.8</v>
      </c>
      <c r="D7">
        <v>103.4</v>
      </c>
      <c r="E7">
        <v>102.5</v>
      </c>
      <c r="F7">
        <v>101</v>
      </c>
      <c r="G7">
        <v>107.1</v>
      </c>
      <c r="H7">
        <v>102</v>
      </c>
      <c r="I7">
        <v>95.2</v>
      </c>
      <c r="J7">
        <v>103.1</v>
      </c>
      <c r="K7">
        <v>98.7</v>
      </c>
      <c r="L7">
        <v>98.1</v>
      </c>
      <c r="M7">
        <v>115.2</v>
      </c>
    </row>
    <row r="8" spans="1:61" x14ac:dyDescent="0.25">
      <c r="A8" s="2" t="s">
        <v>26</v>
      </c>
      <c r="B8">
        <v>100</v>
      </c>
      <c r="C8">
        <v>106.6</v>
      </c>
      <c r="D8">
        <v>105.7</v>
      </c>
      <c r="E8">
        <v>98.2</v>
      </c>
      <c r="F8">
        <v>104.3</v>
      </c>
      <c r="G8">
        <v>110.3</v>
      </c>
      <c r="H8">
        <v>99.8</v>
      </c>
      <c r="I8">
        <v>97.3</v>
      </c>
      <c r="J8">
        <v>103.4</v>
      </c>
      <c r="K8">
        <v>95.5</v>
      </c>
      <c r="L8">
        <v>101.4</v>
      </c>
      <c r="M8">
        <v>111.6</v>
      </c>
      <c r="N8">
        <v>86.7</v>
      </c>
      <c r="O8">
        <v>102.4</v>
      </c>
      <c r="P8">
        <v>107.9</v>
      </c>
      <c r="Q8">
        <v>100.6</v>
      </c>
      <c r="R8">
        <v>100.4</v>
      </c>
      <c r="S8">
        <v>106.5</v>
      </c>
      <c r="T8">
        <v>101.4</v>
      </c>
      <c r="U8">
        <v>98.8</v>
      </c>
      <c r="V8">
        <v>101.4</v>
      </c>
      <c r="W8">
        <v>97.6</v>
      </c>
      <c r="X8">
        <v>100</v>
      </c>
      <c r="Y8">
        <v>110.1</v>
      </c>
      <c r="Z8">
        <v>89.8</v>
      </c>
      <c r="AA8">
        <v>103.3</v>
      </c>
      <c r="AB8">
        <v>105.4</v>
      </c>
      <c r="AC8">
        <v>99.9</v>
      </c>
      <c r="AD8">
        <v>105.5</v>
      </c>
      <c r="AE8">
        <v>102.2</v>
      </c>
      <c r="AF8">
        <v>101.9</v>
      </c>
      <c r="AG8">
        <v>97.8</v>
      </c>
      <c r="AH8">
        <v>99.7</v>
      </c>
      <c r="AI8">
        <v>100</v>
      </c>
      <c r="AJ8">
        <v>98.8</v>
      </c>
      <c r="AK8">
        <v>106.5</v>
      </c>
      <c r="AL8">
        <v>89.2</v>
      </c>
      <c r="AM8">
        <v>101.2</v>
      </c>
      <c r="AN8">
        <v>109</v>
      </c>
      <c r="AO8">
        <v>101.2</v>
      </c>
      <c r="AP8">
        <v>98.4</v>
      </c>
      <c r="AQ8">
        <v>105.6</v>
      </c>
      <c r="AR8">
        <v>102.6</v>
      </c>
      <c r="AS8">
        <v>96.7</v>
      </c>
      <c r="AT8">
        <v>101.1</v>
      </c>
      <c r="AU8">
        <v>97.2</v>
      </c>
      <c r="AV8">
        <v>98.7</v>
      </c>
      <c r="AW8">
        <v>109.1</v>
      </c>
      <c r="AX8">
        <v>86.2</v>
      </c>
      <c r="AY8">
        <v>101.3</v>
      </c>
      <c r="AZ8">
        <v>106.5</v>
      </c>
      <c r="BA8">
        <v>101.1</v>
      </c>
      <c r="BB8" t="s">
        <v>85</v>
      </c>
      <c r="BC8" t="s">
        <v>85</v>
      </c>
      <c r="BD8" t="s">
        <v>85</v>
      </c>
      <c r="BE8" t="s">
        <v>85</v>
      </c>
      <c r="BF8" t="s">
        <v>85</v>
      </c>
      <c r="BG8" t="s">
        <v>85</v>
      </c>
      <c r="BH8" t="s">
        <v>85</v>
      </c>
      <c r="BI8" t="s">
        <v>85</v>
      </c>
    </row>
    <row r="9" spans="1:61" x14ac:dyDescent="0.25">
      <c r="A9" s="2" t="s">
        <v>27</v>
      </c>
      <c r="B9">
        <v>86.7</v>
      </c>
      <c r="C9">
        <v>102.4</v>
      </c>
      <c r="D9">
        <v>107.9</v>
      </c>
      <c r="E9">
        <v>100.6</v>
      </c>
      <c r="F9">
        <v>100.4</v>
      </c>
      <c r="G9">
        <v>106.5</v>
      </c>
      <c r="H9">
        <v>101.4</v>
      </c>
      <c r="I9">
        <v>98.8</v>
      </c>
      <c r="J9">
        <v>101.4</v>
      </c>
      <c r="K9">
        <v>97.6</v>
      </c>
      <c r="L9">
        <v>100</v>
      </c>
      <c r="M9">
        <v>110.1</v>
      </c>
      <c r="N9">
        <v>89.8</v>
      </c>
      <c r="O9">
        <v>103.3</v>
      </c>
      <c r="P9">
        <v>105.4</v>
      </c>
      <c r="Q9">
        <v>99.9</v>
      </c>
      <c r="R9">
        <v>105.5</v>
      </c>
      <c r="S9">
        <v>102.2</v>
      </c>
      <c r="T9">
        <v>101.9</v>
      </c>
      <c r="U9">
        <v>97.8</v>
      </c>
      <c r="V9">
        <v>99.7</v>
      </c>
      <c r="W9">
        <v>100</v>
      </c>
      <c r="X9">
        <v>98.8</v>
      </c>
      <c r="Y9">
        <v>106.5</v>
      </c>
      <c r="Z9">
        <v>89.2</v>
      </c>
      <c r="AA9">
        <v>101.2</v>
      </c>
      <c r="AB9">
        <v>109</v>
      </c>
      <c r="AC9">
        <v>101.2</v>
      </c>
      <c r="AD9">
        <v>98.4</v>
      </c>
      <c r="AE9">
        <v>105.6</v>
      </c>
      <c r="AF9">
        <v>102.6</v>
      </c>
      <c r="AG9">
        <v>96.7</v>
      </c>
      <c r="AH9">
        <v>101.1</v>
      </c>
      <c r="AI9">
        <v>97.2</v>
      </c>
      <c r="AJ9">
        <v>98.7</v>
      </c>
      <c r="AK9">
        <v>109.1</v>
      </c>
      <c r="AL9">
        <v>86.2</v>
      </c>
      <c r="AM9">
        <v>101.3</v>
      </c>
      <c r="AN9">
        <v>106.5</v>
      </c>
      <c r="AO9">
        <v>101.1</v>
      </c>
      <c r="AP9" t="s">
        <v>85</v>
      </c>
      <c r="AQ9" t="s">
        <v>85</v>
      </c>
      <c r="AR9" t="s">
        <v>85</v>
      </c>
      <c r="AS9" t="s">
        <v>85</v>
      </c>
      <c r="AT9" t="s">
        <v>85</v>
      </c>
      <c r="AU9" t="s">
        <v>85</v>
      </c>
      <c r="AV9" t="s">
        <v>85</v>
      </c>
      <c r="AW9" t="s">
        <v>85</v>
      </c>
    </row>
    <row r="10" spans="1:61" x14ac:dyDescent="0.25">
      <c r="A10" s="2" t="s">
        <v>28</v>
      </c>
      <c r="B10">
        <v>89.8</v>
      </c>
      <c r="C10">
        <v>103.3</v>
      </c>
      <c r="D10">
        <v>105.4</v>
      </c>
      <c r="E10">
        <v>99.9</v>
      </c>
      <c r="F10">
        <v>105.5</v>
      </c>
      <c r="G10">
        <v>102.2</v>
      </c>
      <c r="H10">
        <v>101.9</v>
      </c>
      <c r="I10">
        <v>97.8</v>
      </c>
      <c r="J10">
        <v>99.7</v>
      </c>
      <c r="K10">
        <v>100</v>
      </c>
      <c r="L10">
        <v>98.8</v>
      </c>
      <c r="M10">
        <v>106.5</v>
      </c>
      <c r="N10">
        <v>89.2</v>
      </c>
      <c r="O10">
        <v>101.2</v>
      </c>
      <c r="P10">
        <v>109</v>
      </c>
      <c r="Q10">
        <v>101.2</v>
      </c>
      <c r="R10">
        <v>98.4</v>
      </c>
      <c r="S10">
        <v>105.6</v>
      </c>
      <c r="T10">
        <v>102.6</v>
      </c>
      <c r="U10">
        <v>96.7</v>
      </c>
      <c r="V10">
        <v>101.1</v>
      </c>
      <c r="W10">
        <v>97.2</v>
      </c>
      <c r="X10">
        <v>98.7</v>
      </c>
      <c r="Y10">
        <v>109.1</v>
      </c>
      <c r="Z10">
        <v>86.2</v>
      </c>
      <c r="AA10">
        <v>101.3</v>
      </c>
      <c r="AB10">
        <v>106.5</v>
      </c>
      <c r="AC10">
        <v>101.1</v>
      </c>
      <c r="AD10" t="s">
        <v>85</v>
      </c>
      <c r="AE10" t="s">
        <v>85</v>
      </c>
      <c r="AF10" t="s">
        <v>85</v>
      </c>
      <c r="AG10" t="s">
        <v>85</v>
      </c>
      <c r="AH10" t="s">
        <v>85</v>
      </c>
      <c r="AI10" t="s">
        <v>85</v>
      </c>
      <c r="AJ10" t="s">
        <v>85</v>
      </c>
      <c r="AK10" t="s">
        <v>85</v>
      </c>
    </row>
    <row r="11" spans="1:61" x14ac:dyDescent="0.25">
      <c r="A11" s="2" t="s">
        <v>29</v>
      </c>
      <c r="B11">
        <v>89.2</v>
      </c>
      <c r="C11">
        <v>101.2</v>
      </c>
      <c r="D11">
        <v>109</v>
      </c>
      <c r="E11">
        <v>101.2</v>
      </c>
      <c r="F11">
        <v>98.4</v>
      </c>
      <c r="G11">
        <v>105.6</v>
      </c>
      <c r="H11">
        <v>102.6</v>
      </c>
      <c r="I11">
        <v>96.7</v>
      </c>
      <c r="J11">
        <v>101.1</v>
      </c>
      <c r="K11">
        <v>97.2</v>
      </c>
      <c r="L11">
        <v>98.7</v>
      </c>
      <c r="M11">
        <v>109.1</v>
      </c>
      <c r="N11">
        <v>86.2</v>
      </c>
      <c r="O11">
        <v>101.3</v>
      </c>
      <c r="P11">
        <v>106.5</v>
      </c>
      <c r="Q11">
        <v>101.1</v>
      </c>
      <c r="R11" t="s">
        <v>85</v>
      </c>
      <c r="S11" t="s">
        <v>85</v>
      </c>
      <c r="T11" t="s">
        <v>85</v>
      </c>
      <c r="U11" t="s">
        <v>85</v>
      </c>
      <c r="V11" t="s">
        <v>85</v>
      </c>
      <c r="W11" t="s">
        <v>85</v>
      </c>
      <c r="X11" t="s">
        <v>85</v>
      </c>
      <c r="Y11" t="s">
        <v>85</v>
      </c>
    </row>
    <row r="12" spans="1:61" x14ac:dyDescent="0.25">
      <c r="A12" s="2" t="s">
        <v>84</v>
      </c>
      <c r="B12">
        <v>86.2</v>
      </c>
      <c r="C12">
        <v>101.3</v>
      </c>
      <c r="D12">
        <v>106.5</v>
      </c>
      <c r="E12">
        <v>101.1</v>
      </c>
      <c r="F12" t="s">
        <v>85</v>
      </c>
      <c r="G12" t="s">
        <v>85</v>
      </c>
      <c r="H12" t="s">
        <v>85</v>
      </c>
      <c r="I12" t="s">
        <v>85</v>
      </c>
      <c r="J12" t="s">
        <v>85</v>
      </c>
      <c r="K12" t="s">
        <v>85</v>
      </c>
      <c r="L12" t="s">
        <v>85</v>
      </c>
      <c r="M12" t="s">
        <v>85</v>
      </c>
    </row>
    <row r="13" spans="1:61" ht="15" customHeight="1" x14ac:dyDescent="0.25">
      <c r="A13" s="8" t="s">
        <v>33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61" ht="15" customHeight="1" x14ac:dyDescent="0.25">
      <c r="A14" s="7" t="s">
        <v>53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61" ht="15" customHeight="1" x14ac:dyDescent="0.25">
      <c r="A15" s="7" t="s">
        <v>54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61" ht="15" customHeight="1" x14ac:dyDescent="0.25">
      <c r="A16" s="7" t="s">
        <v>55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ht="15" customHeight="1" x14ac:dyDescent="0.25">
      <c r="A17" s="7" t="s">
        <v>56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ht="15" customHeight="1" x14ac:dyDescent="0.25">
      <c r="A18" s="7" t="s">
        <v>57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15" customHeight="1" x14ac:dyDescent="0.25">
      <c r="A19" s="7" t="s">
        <v>58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ht="15" customHeight="1" x14ac:dyDescent="0.25">
      <c r="A20" s="7" t="s">
        <v>59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" customHeight="1" x14ac:dyDescent="0.25">
      <c r="A21" s="7" t="s">
        <v>60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" customHeight="1" x14ac:dyDescent="0.25">
      <c r="A22" s="7" t="s">
        <v>61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</sheetData>
  <mergeCells count="11">
    <mergeCell ref="A17:M17"/>
    <mergeCell ref="A1:M1"/>
    <mergeCell ref="A13:M13"/>
    <mergeCell ref="A14:M14"/>
    <mergeCell ref="A15:M15"/>
    <mergeCell ref="A16:M16"/>
    <mergeCell ref="A18:M18"/>
    <mergeCell ref="A19:M19"/>
    <mergeCell ref="A20:M20"/>
    <mergeCell ref="A21:M21"/>
    <mergeCell ref="A22:M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"/>
  <sheetViews>
    <sheetView zoomScaleNormal="100" workbookViewId="0">
      <selection activeCell="B7" sqref="B7:BA7"/>
    </sheetView>
  </sheetViews>
  <sheetFormatPr defaultRowHeight="15" x14ac:dyDescent="0.25"/>
  <cols>
    <col min="1" max="1" width="18.42578125" style="9" customWidth="1"/>
    <col min="2" max="11" width="11" style="9" customWidth="1"/>
    <col min="12" max="12" width="11.7109375" style="9" customWidth="1"/>
    <col min="13" max="13" width="11" style="9" customWidth="1"/>
    <col min="257" max="257" width="18.42578125" customWidth="1"/>
    <col min="258" max="267" width="11" customWidth="1"/>
    <col min="268" max="268" width="11.7109375" customWidth="1"/>
    <col min="269" max="269" width="11" customWidth="1"/>
    <col min="513" max="513" width="18.42578125" customWidth="1"/>
    <col min="514" max="523" width="11" customWidth="1"/>
    <col min="524" max="524" width="11.7109375" customWidth="1"/>
    <col min="525" max="525" width="11" customWidth="1"/>
    <col min="769" max="769" width="18.42578125" customWidth="1"/>
    <col min="770" max="779" width="11" customWidth="1"/>
    <col min="780" max="780" width="11.7109375" customWidth="1"/>
    <col min="781" max="781" width="11" customWidth="1"/>
    <col min="1025" max="1025" width="18.42578125" customWidth="1"/>
    <col min="1026" max="1035" width="11" customWidth="1"/>
    <col min="1036" max="1036" width="11.7109375" customWidth="1"/>
    <col min="1037" max="1037" width="11" customWidth="1"/>
    <col min="1281" max="1281" width="18.42578125" customWidth="1"/>
    <col min="1282" max="1291" width="11" customWidth="1"/>
    <col min="1292" max="1292" width="11.7109375" customWidth="1"/>
    <col min="1293" max="1293" width="11" customWidth="1"/>
    <col min="1537" max="1537" width="18.42578125" customWidth="1"/>
    <col min="1538" max="1547" width="11" customWidth="1"/>
    <col min="1548" max="1548" width="11.7109375" customWidth="1"/>
    <col min="1549" max="1549" width="11" customWidth="1"/>
    <col min="1793" max="1793" width="18.42578125" customWidth="1"/>
    <col min="1794" max="1803" width="11" customWidth="1"/>
    <col min="1804" max="1804" width="11.7109375" customWidth="1"/>
    <col min="1805" max="1805" width="11" customWidth="1"/>
    <col min="2049" max="2049" width="18.42578125" customWidth="1"/>
    <col min="2050" max="2059" width="11" customWidth="1"/>
    <col min="2060" max="2060" width="11.7109375" customWidth="1"/>
    <col min="2061" max="2061" width="11" customWidth="1"/>
    <col min="2305" max="2305" width="18.42578125" customWidth="1"/>
    <col min="2306" max="2315" width="11" customWidth="1"/>
    <col min="2316" max="2316" width="11.7109375" customWidth="1"/>
    <col min="2317" max="2317" width="11" customWidth="1"/>
    <col min="2561" max="2561" width="18.42578125" customWidth="1"/>
    <col min="2562" max="2571" width="11" customWidth="1"/>
    <col min="2572" max="2572" width="11.7109375" customWidth="1"/>
    <col min="2573" max="2573" width="11" customWidth="1"/>
    <col min="2817" max="2817" width="18.42578125" customWidth="1"/>
    <col min="2818" max="2827" width="11" customWidth="1"/>
    <col min="2828" max="2828" width="11.7109375" customWidth="1"/>
    <col min="2829" max="2829" width="11" customWidth="1"/>
    <col min="3073" max="3073" width="18.42578125" customWidth="1"/>
    <col min="3074" max="3083" width="11" customWidth="1"/>
    <col min="3084" max="3084" width="11.7109375" customWidth="1"/>
    <col min="3085" max="3085" width="11" customWidth="1"/>
    <col min="3329" max="3329" width="18.42578125" customWidth="1"/>
    <col min="3330" max="3339" width="11" customWidth="1"/>
    <col min="3340" max="3340" width="11.7109375" customWidth="1"/>
    <col min="3341" max="3341" width="11" customWidth="1"/>
    <col min="3585" max="3585" width="18.42578125" customWidth="1"/>
    <col min="3586" max="3595" width="11" customWidth="1"/>
    <col min="3596" max="3596" width="11.7109375" customWidth="1"/>
    <col min="3597" max="3597" width="11" customWidth="1"/>
    <col min="3841" max="3841" width="18.42578125" customWidth="1"/>
    <col min="3842" max="3851" width="11" customWidth="1"/>
    <col min="3852" max="3852" width="11.7109375" customWidth="1"/>
    <col min="3853" max="3853" width="11" customWidth="1"/>
    <col min="4097" max="4097" width="18.42578125" customWidth="1"/>
    <col min="4098" max="4107" width="11" customWidth="1"/>
    <col min="4108" max="4108" width="11.7109375" customWidth="1"/>
    <col min="4109" max="4109" width="11" customWidth="1"/>
    <col min="4353" max="4353" width="18.42578125" customWidth="1"/>
    <col min="4354" max="4363" width="11" customWidth="1"/>
    <col min="4364" max="4364" width="11.7109375" customWidth="1"/>
    <col min="4365" max="4365" width="11" customWidth="1"/>
    <col min="4609" max="4609" width="18.42578125" customWidth="1"/>
    <col min="4610" max="4619" width="11" customWidth="1"/>
    <col min="4620" max="4620" width="11.7109375" customWidth="1"/>
    <col min="4621" max="4621" width="11" customWidth="1"/>
    <col min="4865" max="4865" width="18.42578125" customWidth="1"/>
    <col min="4866" max="4875" width="11" customWidth="1"/>
    <col min="4876" max="4876" width="11.7109375" customWidth="1"/>
    <col min="4877" max="4877" width="11" customWidth="1"/>
    <col min="5121" max="5121" width="18.42578125" customWidth="1"/>
    <col min="5122" max="5131" width="11" customWidth="1"/>
    <col min="5132" max="5132" width="11.7109375" customWidth="1"/>
    <col min="5133" max="5133" width="11" customWidth="1"/>
    <col min="5377" max="5377" width="18.42578125" customWidth="1"/>
    <col min="5378" max="5387" width="11" customWidth="1"/>
    <col min="5388" max="5388" width="11.7109375" customWidth="1"/>
    <col min="5389" max="5389" width="11" customWidth="1"/>
    <col min="5633" max="5633" width="18.42578125" customWidth="1"/>
    <col min="5634" max="5643" width="11" customWidth="1"/>
    <col min="5644" max="5644" width="11.7109375" customWidth="1"/>
    <col min="5645" max="5645" width="11" customWidth="1"/>
    <col min="5889" max="5889" width="18.42578125" customWidth="1"/>
    <col min="5890" max="5899" width="11" customWidth="1"/>
    <col min="5900" max="5900" width="11.7109375" customWidth="1"/>
    <col min="5901" max="5901" width="11" customWidth="1"/>
    <col min="6145" max="6145" width="18.42578125" customWidth="1"/>
    <col min="6146" max="6155" width="11" customWidth="1"/>
    <col min="6156" max="6156" width="11.7109375" customWidth="1"/>
    <col min="6157" max="6157" width="11" customWidth="1"/>
    <col min="6401" max="6401" width="18.42578125" customWidth="1"/>
    <col min="6402" max="6411" width="11" customWidth="1"/>
    <col min="6412" max="6412" width="11.7109375" customWidth="1"/>
    <col min="6413" max="6413" width="11" customWidth="1"/>
    <col min="6657" max="6657" width="18.42578125" customWidth="1"/>
    <col min="6658" max="6667" width="11" customWidth="1"/>
    <col min="6668" max="6668" width="11.7109375" customWidth="1"/>
    <col min="6669" max="6669" width="11" customWidth="1"/>
    <col min="6913" max="6913" width="18.42578125" customWidth="1"/>
    <col min="6914" max="6923" width="11" customWidth="1"/>
    <col min="6924" max="6924" width="11.7109375" customWidth="1"/>
    <col min="6925" max="6925" width="11" customWidth="1"/>
    <col min="7169" max="7169" width="18.42578125" customWidth="1"/>
    <col min="7170" max="7179" width="11" customWidth="1"/>
    <col min="7180" max="7180" width="11.7109375" customWidth="1"/>
    <col min="7181" max="7181" width="11" customWidth="1"/>
    <col min="7425" max="7425" width="18.42578125" customWidth="1"/>
    <col min="7426" max="7435" width="11" customWidth="1"/>
    <col min="7436" max="7436" width="11.7109375" customWidth="1"/>
    <col min="7437" max="7437" width="11" customWidth="1"/>
    <col min="7681" max="7681" width="18.42578125" customWidth="1"/>
    <col min="7682" max="7691" width="11" customWidth="1"/>
    <col min="7692" max="7692" width="11.7109375" customWidth="1"/>
    <col min="7693" max="7693" width="11" customWidth="1"/>
    <col min="7937" max="7937" width="18.42578125" customWidth="1"/>
    <col min="7938" max="7947" width="11" customWidth="1"/>
    <col min="7948" max="7948" width="11.7109375" customWidth="1"/>
    <col min="7949" max="7949" width="11" customWidth="1"/>
    <col min="8193" max="8193" width="18.42578125" customWidth="1"/>
    <col min="8194" max="8203" width="11" customWidth="1"/>
    <col min="8204" max="8204" width="11.7109375" customWidth="1"/>
    <col min="8205" max="8205" width="11" customWidth="1"/>
    <col min="8449" max="8449" width="18.42578125" customWidth="1"/>
    <col min="8450" max="8459" width="11" customWidth="1"/>
    <col min="8460" max="8460" width="11.7109375" customWidth="1"/>
    <col min="8461" max="8461" width="11" customWidth="1"/>
    <col min="8705" max="8705" width="18.42578125" customWidth="1"/>
    <col min="8706" max="8715" width="11" customWidth="1"/>
    <col min="8716" max="8716" width="11.7109375" customWidth="1"/>
    <col min="8717" max="8717" width="11" customWidth="1"/>
    <col min="8961" max="8961" width="18.42578125" customWidth="1"/>
    <col min="8962" max="8971" width="11" customWidth="1"/>
    <col min="8972" max="8972" width="11.7109375" customWidth="1"/>
    <col min="8973" max="8973" width="11" customWidth="1"/>
    <col min="9217" max="9217" width="18.42578125" customWidth="1"/>
    <col min="9218" max="9227" width="11" customWidth="1"/>
    <col min="9228" max="9228" width="11.7109375" customWidth="1"/>
    <col min="9229" max="9229" width="11" customWidth="1"/>
    <col min="9473" max="9473" width="18.42578125" customWidth="1"/>
    <col min="9474" max="9483" width="11" customWidth="1"/>
    <col min="9484" max="9484" width="11.7109375" customWidth="1"/>
    <col min="9485" max="9485" width="11" customWidth="1"/>
    <col min="9729" max="9729" width="18.42578125" customWidth="1"/>
    <col min="9730" max="9739" width="11" customWidth="1"/>
    <col min="9740" max="9740" width="11.7109375" customWidth="1"/>
    <col min="9741" max="9741" width="11" customWidth="1"/>
    <col min="9985" max="9985" width="18.42578125" customWidth="1"/>
    <col min="9986" max="9995" width="11" customWidth="1"/>
    <col min="9996" max="9996" width="11.7109375" customWidth="1"/>
    <col min="9997" max="9997" width="11" customWidth="1"/>
    <col min="10241" max="10241" width="18.42578125" customWidth="1"/>
    <col min="10242" max="10251" width="11" customWidth="1"/>
    <col min="10252" max="10252" width="11.7109375" customWidth="1"/>
    <col min="10253" max="10253" width="11" customWidth="1"/>
    <col min="10497" max="10497" width="18.42578125" customWidth="1"/>
    <col min="10498" max="10507" width="11" customWidth="1"/>
    <col min="10508" max="10508" width="11.7109375" customWidth="1"/>
    <col min="10509" max="10509" width="11" customWidth="1"/>
    <col min="10753" max="10753" width="18.42578125" customWidth="1"/>
    <col min="10754" max="10763" width="11" customWidth="1"/>
    <col min="10764" max="10764" width="11.7109375" customWidth="1"/>
    <col min="10765" max="10765" width="11" customWidth="1"/>
    <col min="11009" max="11009" width="18.42578125" customWidth="1"/>
    <col min="11010" max="11019" width="11" customWidth="1"/>
    <col min="11020" max="11020" width="11.7109375" customWidth="1"/>
    <col min="11021" max="11021" width="11" customWidth="1"/>
    <col min="11265" max="11265" width="18.42578125" customWidth="1"/>
    <col min="11266" max="11275" width="11" customWidth="1"/>
    <col min="11276" max="11276" width="11.7109375" customWidth="1"/>
    <col min="11277" max="11277" width="11" customWidth="1"/>
    <col min="11521" max="11521" width="18.42578125" customWidth="1"/>
    <col min="11522" max="11531" width="11" customWidth="1"/>
    <col min="11532" max="11532" width="11.7109375" customWidth="1"/>
    <col min="11533" max="11533" width="11" customWidth="1"/>
    <col min="11777" max="11777" width="18.42578125" customWidth="1"/>
    <col min="11778" max="11787" width="11" customWidth="1"/>
    <col min="11788" max="11788" width="11.7109375" customWidth="1"/>
    <col min="11789" max="11789" width="11" customWidth="1"/>
    <col min="12033" max="12033" width="18.42578125" customWidth="1"/>
    <col min="12034" max="12043" width="11" customWidth="1"/>
    <col min="12044" max="12044" width="11.7109375" customWidth="1"/>
    <col min="12045" max="12045" width="11" customWidth="1"/>
    <col min="12289" max="12289" width="18.42578125" customWidth="1"/>
    <col min="12290" max="12299" width="11" customWidth="1"/>
    <col min="12300" max="12300" width="11.7109375" customWidth="1"/>
    <col min="12301" max="12301" width="11" customWidth="1"/>
    <col min="12545" max="12545" width="18.42578125" customWidth="1"/>
    <col min="12546" max="12555" width="11" customWidth="1"/>
    <col min="12556" max="12556" width="11.7109375" customWidth="1"/>
    <col min="12557" max="12557" width="11" customWidth="1"/>
    <col min="12801" max="12801" width="18.42578125" customWidth="1"/>
    <col min="12802" max="12811" width="11" customWidth="1"/>
    <col min="12812" max="12812" width="11.7109375" customWidth="1"/>
    <col min="12813" max="12813" width="11" customWidth="1"/>
    <col min="13057" max="13057" width="18.42578125" customWidth="1"/>
    <col min="13058" max="13067" width="11" customWidth="1"/>
    <col min="13068" max="13068" width="11.7109375" customWidth="1"/>
    <col min="13069" max="13069" width="11" customWidth="1"/>
    <col min="13313" max="13313" width="18.42578125" customWidth="1"/>
    <col min="13314" max="13323" width="11" customWidth="1"/>
    <col min="13324" max="13324" width="11.7109375" customWidth="1"/>
    <col min="13325" max="13325" width="11" customWidth="1"/>
    <col min="13569" max="13569" width="18.42578125" customWidth="1"/>
    <col min="13570" max="13579" width="11" customWidth="1"/>
    <col min="13580" max="13580" width="11.7109375" customWidth="1"/>
    <col min="13581" max="13581" width="11" customWidth="1"/>
    <col min="13825" max="13825" width="18.42578125" customWidth="1"/>
    <col min="13826" max="13835" width="11" customWidth="1"/>
    <col min="13836" max="13836" width="11.7109375" customWidth="1"/>
    <col min="13837" max="13837" width="11" customWidth="1"/>
    <col min="14081" max="14081" width="18.42578125" customWidth="1"/>
    <col min="14082" max="14091" width="11" customWidth="1"/>
    <col min="14092" max="14092" width="11.7109375" customWidth="1"/>
    <col min="14093" max="14093" width="11" customWidth="1"/>
    <col min="14337" max="14337" width="18.42578125" customWidth="1"/>
    <col min="14338" max="14347" width="11" customWidth="1"/>
    <col min="14348" max="14348" width="11.7109375" customWidth="1"/>
    <col min="14349" max="14349" width="11" customWidth="1"/>
    <col min="14593" max="14593" width="18.42578125" customWidth="1"/>
    <col min="14594" max="14603" width="11" customWidth="1"/>
    <col min="14604" max="14604" width="11.7109375" customWidth="1"/>
    <col min="14605" max="14605" width="11" customWidth="1"/>
    <col min="14849" max="14849" width="18.42578125" customWidth="1"/>
    <col min="14850" max="14859" width="11" customWidth="1"/>
    <col min="14860" max="14860" width="11.7109375" customWidth="1"/>
    <col min="14861" max="14861" width="11" customWidth="1"/>
    <col min="15105" max="15105" width="18.42578125" customWidth="1"/>
    <col min="15106" max="15115" width="11" customWidth="1"/>
    <col min="15116" max="15116" width="11.7109375" customWidth="1"/>
    <col min="15117" max="15117" width="11" customWidth="1"/>
    <col min="15361" max="15361" width="18.42578125" customWidth="1"/>
    <col min="15362" max="15371" width="11" customWidth="1"/>
    <col min="15372" max="15372" width="11.7109375" customWidth="1"/>
    <col min="15373" max="15373" width="11" customWidth="1"/>
    <col min="15617" max="15617" width="18.42578125" customWidth="1"/>
    <col min="15618" max="15627" width="11" customWidth="1"/>
    <col min="15628" max="15628" width="11.7109375" customWidth="1"/>
    <col min="15629" max="15629" width="11" customWidth="1"/>
    <col min="15873" max="15873" width="18.42578125" customWidth="1"/>
    <col min="15874" max="15883" width="11" customWidth="1"/>
    <col min="15884" max="15884" width="11.7109375" customWidth="1"/>
    <col min="15885" max="15885" width="11" customWidth="1"/>
    <col min="16129" max="16129" width="18.42578125" customWidth="1"/>
    <col min="16130" max="16139" width="11" customWidth="1"/>
    <col min="16140" max="16140" width="11.7109375" customWidth="1"/>
    <col min="16141" max="16141" width="11" customWidth="1"/>
  </cols>
  <sheetData>
    <row r="1" spans="1:61" ht="18.75" x14ac:dyDescent="0.3">
      <c r="L1" s="10" t="s">
        <v>62</v>
      </c>
      <c r="M1" s="10"/>
    </row>
    <row r="2" spans="1:61" ht="20.25" x14ac:dyDescent="0.25">
      <c r="B2" s="11" t="s">
        <v>63</v>
      </c>
      <c r="C2" s="11"/>
      <c r="D2" s="11"/>
      <c r="E2" s="11"/>
      <c r="F2" s="11"/>
      <c r="G2" s="11"/>
      <c r="H2" s="11"/>
      <c r="I2" s="11"/>
      <c r="J2" s="11"/>
      <c r="K2" s="11"/>
      <c r="L2" s="12"/>
      <c r="M2" s="12"/>
    </row>
    <row r="3" spans="1:61" ht="20.25" x14ac:dyDescent="0.25">
      <c r="B3" s="11" t="s">
        <v>64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3"/>
    </row>
    <row r="4" spans="1:61" ht="18.75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61" s="17" customFormat="1" ht="18.75" x14ac:dyDescent="0.25">
      <c r="A5" s="15"/>
      <c r="B5" s="16" t="s">
        <v>65</v>
      </c>
      <c r="C5" s="16" t="s">
        <v>66</v>
      </c>
      <c r="D5" s="16" t="s">
        <v>67</v>
      </c>
      <c r="E5" s="16" t="s">
        <v>68</v>
      </c>
      <c r="F5" s="16" t="s">
        <v>69</v>
      </c>
      <c r="G5" s="16" t="s">
        <v>70</v>
      </c>
      <c r="H5" s="16" t="s">
        <v>71</v>
      </c>
      <c r="I5" s="16" t="s">
        <v>72</v>
      </c>
      <c r="J5" s="16" t="s">
        <v>73</v>
      </c>
      <c r="K5" s="16" t="s">
        <v>74</v>
      </c>
      <c r="L5" s="16" t="s">
        <v>75</v>
      </c>
      <c r="M5" s="16" t="s">
        <v>76</v>
      </c>
    </row>
    <row r="6" spans="1:61" s="19" customFormat="1" ht="12.75" x14ac:dyDescent="0.2">
      <c r="A6" s="18" t="s">
        <v>77</v>
      </c>
      <c r="B6" s="18">
        <v>1</v>
      </c>
      <c r="C6" s="18">
        <v>2</v>
      </c>
      <c r="D6" s="18">
        <v>3</v>
      </c>
      <c r="E6" s="18">
        <v>4</v>
      </c>
      <c r="F6" s="18">
        <v>5</v>
      </c>
      <c r="G6" s="18">
        <v>6</v>
      </c>
      <c r="H6" s="18">
        <v>7</v>
      </c>
      <c r="I6" s="18">
        <v>8</v>
      </c>
      <c r="J6" s="18">
        <v>9</v>
      </c>
      <c r="K6" s="18">
        <v>10</v>
      </c>
      <c r="L6" s="18">
        <v>11</v>
      </c>
      <c r="M6" s="18">
        <v>12</v>
      </c>
    </row>
    <row r="7" spans="1:61" s="23" customFormat="1" ht="18.75" x14ac:dyDescent="0.25">
      <c r="A7" s="20" t="s">
        <v>78</v>
      </c>
      <c r="B7" s="21">
        <v>557.29999999999995</v>
      </c>
      <c r="C7" s="21">
        <v>554.6</v>
      </c>
      <c r="D7" s="21">
        <v>553.9</v>
      </c>
      <c r="E7" s="21">
        <v>550.70000000000005</v>
      </c>
      <c r="F7" s="21">
        <v>548.70000000000005</v>
      </c>
      <c r="G7" s="21">
        <v>545.4</v>
      </c>
      <c r="H7" s="21">
        <v>545.1</v>
      </c>
      <c r="I7" s="21">
        <v>544</v>
      </c>
      <c r="J7" s="21">
        <v>549.20000000000005</v>
      </c>
      <c r="K7" s="21">
        <v>552.1</v>
      </c>
      <c r="L7" s="21">
        <v>552.20000000000005</v>
      </c>
      <c r="M7" s="21">
        <v>551.1</v>
      </c>
      <c r="N7" s="21">
        <v>543.79999999999995</v>
      </c>
      <c r="O7" s="21">
        <v>544.70000000000005</v>
      </c>
      <c r="P7" s="21">
        <v>544.1</v>
      </c>
      <c r="Q7" s="21">
        <v>542.9</v>
      </c>
      <c r="R7" s="21">
        <v>539.70000000000005</v>
      </c>
      <c r="S7" s="21">
        <v>538.70000000000005</v>
      </c>
      <c r="T7" s="21">
        <v>539</v>
      </c>
      <c r="U7" s="21">
        <v>539.20000000000005</v>
      </c>
      <c r="V7" s="21">
        <v>540.6</v>
      </c>
      <c r="W7" s="21">
        <v>542.1</v>
      </c>
      <c r="X7" s="21">
        <v>542</v>
      </c>
      <c r="Y7" s="21">
        <v>539.20000000000005</v>
      </c>
      <c r="Z7" s="21">
        <v>541.29999999999995</v>
      </c>
      <c r="AA7" s="21">
        <v>541.79999999999995</v>
      </c>
      <c r="AB7" s="21">
        <v>541.6</v>
      </c>
      <c r="AC7" s="21">
        <v>538.20000000000005</v>
      </c>
      <c r="AD7" s="21">
        <v>534.4</v>
      </c>
      <c r="AE7" s="21">
        <v>533.79999999999995</v>
      </c>
      <c r="AF7" s="21">
        <v>534.20000000000005</v>
      </c>
      <c r="AG7" s="21">
        <v>532.20000000000005</v>
      </c>
      <c r="AH7" s="21">
        <v>531.4</v>
      </c>
      <c r="AI7" s="21">
        <v>531.29999999999995</v>
      </c>
      <c r="AJ7" s="21">
        <v>530.5</v>
      </c>
      <c r="AK7" s="21">
        <v>528.29999999999995</v>
      </c>
      <c r="AL7" s="21">
        <v>523.1</v>
      </c>
      <c r="AM7" s="21">
        <v>521.4</v>
      </c>
      <c r="AN7" s="21">
        <v>519.5</v>
      </c>
      <c r="AO7" s="21">
        <v>518.70000000000005</v>
      </c>
      <c r="AP7" s="21">
        <v>515.6</v>
      </c>
      <c r="AQ7" s="21">
        <v>514.4</v>
      </c>
      <c r="AR7" s="21">
        <v>514.5</v>
      </c>
      <c r="AS7" s="21">
        <v>513.70000000000005</v>
      </c>
      <c r="AT7" s="21">
        <v>513</v>
      </c>
      <c r="AU7" s="21">
        <v>514.6</v>
      </c>
      <c r="AV7" s="21">
        <v>514.1</v>
      </c>
      <c r="AW7" s="21">
        <v>510.9</v>
      </c>
      <c r="AX7" s="21">
        <v>512.4</v>
      </c>
      <c r="AY7" s="21">
        <v>512.20000000000005</v>
      </c>
      <c r="AZ7" s="21">
        <v>510</v>
      </c>
      <c r="BA7" s="21">
        <v>506.6</v>
      </c>
      <c r="BB7" s="21"/>
      <c r="BC7" s="21"/>
      <c r="BD7" s="21"/>
      <c r="BE7" s="21"/>
      <c r="BF7" s="21"/>
      <c r="BG7" s="21"/>
      <c r="BH7" s="21"/>
      <c r="BI7" s="21"/>
    </row>
    <row r="8" spans="1:61" s="23" customFormat="1" ht="18.75" x14ac:dyDescent="0.25">
      <c r="A8" s="20" t="s">
        <v>79</v>
      </c>
      <c r="B8" s="21">
        <v>543.79999999999995</v>
      </c>
      <c r="C8" s="21">
        <v>544.70000000000005</v>
      </c>
      <c r="D8" s="21">
        <v>544.1</v>
      </c>
      <c r="E8" s="21">
        <v>542.9</v>
      </c>
      <c r="F8" s="21">
        <v>539.70000000000005</v>
      </c>
      <c r="G8" s="21">
        <v>538.70000000000005</v>
      </c>
      <c r="H8" s="21">
        <v>539</v>
      </c>
      <c r="I8" s="21">
        <v>539.20000000000005</v>
      </c>
      <c r="J8" s="21">
        <v>540.6</v>
      </c>
      <c r="K8" s="21">
        <v>542.1</v>
      </c>
      <c r="L8" s="21">
        <v>542</v>
      </c>
      <c r="M8" s="21">
        <v>539.20000000000005</v>
      </c>
      <c r="N8" s="21">
        <v>541.29999999999995</v>
      </c>
      <c r="O8" s="21">
        <v>541.79999999999995</v>
      </c>
      <c r="P8" s="21">
        <v>541.6</v>
      </c>
      <c r="Q8" s="21">
        <v>538.20000000000005</v>
      </c>
      <c r="R8" s="21">
        <v>534.4</v>
      </c>
      <c r="S8" s="21">
        <v>533.79999999999995</v>
      </c>
      <c r="T8" s="21">
        <v>534.20000000000005</v>
      </c>
      <c r="U8" s="21">
        <v>532.20000000000005</v>
      </c>
      <c r="V8" s="21">
        <v>531.4</v>
      </c>
      <c r="W8" s="21">
        <v>531.29999999999995</v>
      </c>
      <c r="X8" s="21">
        <v>530.5</v>
      </c>
      <c r="Y8" s="21">
        <v>528.29999999999995</v>
      </c>
      <c r="Z8" s="21">
        <v>523.1</v>
      </c>
      <c r="AA8" s="21">
        <v>521.4</v>
      </c>
      <c r="AB8" s="21">
        <v>519.5</v>
      </c>
      <c r="AC8" s="21">
        <v>518.70000000000005</v>
      </c>
      <c r="AD8" s="21">
        <v>515.6</v>
      </c>
      <c r="AE8" s="21">
        <v>514.4</v>
      </c>
      <c r="AF8" s="21">
        <v>514.5</v>
      </c>
      <c r="AG8" s="21">
        <v>513.70000000000005</v>
      </c>
      <c r="AH8" s="21">
        <v>513</v>
      </c>
      <c r="AI8" s="21">
        <v>514.6</v>
      </c>
      <c r="AJ8" s="21">
        <v>514.1</v>
      </c>
      <c r="AK8" s="21">
        <v>510.9</v>
      </c>
      <c r="AL8" s="21">
        <v>512.4</v>
      </c>
      <c r="AM8" s="21">
        <v>512.20000000000005</v>
      </c>
      <c r="AN8" s="21">
        <v>510</v>
      </c>
      <c r="AO8" s="21">
        <v>506.6</v>
      </c>
      <c r="AP8" s="21"/>
      <c r="AQ8" s="21"/>
      <c r="AR8" s="21"/>
      <c r="AS8" s="21"/>
      <c r="AT8" s="21"/>
      <c r="AU8" s="21"/>
      <c r="AV8" s="21"/>
      <c r="AW8" s="21"/>
    </row>
    <row r="9" spans="1:61" s="23" customFormat="1" ht="18.75" x14ac:dyDescent="0.25">
      <c r="A9" s="20" t="s">
        <v>80</v>
      </c>
      <c r="B9" s="21">
        <v>541.29999999999995</v>
      </c>
      <c r="C9" s="21">
        <v>541.79999999999995</v>
      </c>
      <c r="D9" s="21">
        <v>541.6</v>
      </c>
      <c r="E9" s="21">
        <v>538.20000000000005</v>
      </c>
      <c r="F9" s="21">
        <v>534.4</v>
      </c>
      <c r="G9" s="21">
        <v>533.79999999999995</v>
      </c>
      <c r="H9" s="21">
        <v>534.20000000000005</v>
      </c>
      <c r="I9" s="21">
        <v>532.20000000000005</v>
      </c>
      <c r="J9" s="21">
        <v>531.4</v>
      </c>
      <c r="K9" s="21">
        <v>531.29999999999995</v>
      </c>
      <c r="L9" s="21">
        <v>530.5</v>
      </c>
      <c r="M9" s="21">
        <v>528.29999999999995</v>
      </c>
      <c r="N9" s="21">
        <v>523.1</v>
      </c>
      <c r="O9" s="21">
        <v>521.4</v>
      </c>
      <c r="P9" s="21">
        <v>519.5</v>
      </c>
      <c r="Q9" s="21">
        <v>518.70000000000005</v>
      </c>
      <c r="R9" s="21">
        <v>515.6</v>
      </c>
      <c r="S9" s="21">
        <v>514.4</v>
      </c>
      <c r="T9" s="21">
        <v>514.5</v>
      </c>
      <c r="U9" s="21">
        <v>513.70000000000005</v>
      </c>
      <c r="V9" s="21">
        <v>513</v>
      </c>
      <c r="W9" s="21">
        <v>514.6</v>
      </c>
      <c r="X9" s="21">
        <v>514.1</v>
      </c>
      <c r="Y9" s="21">
        <v>510.9</v>
      </c>
      <c r="Z9" s="21">
        <v>512.4</v>
      </c>
      <c r="AA9" s="21">
        <v>512.20000000000005</v>
      </c>
      <c r="AB9" s="21">
        <v>510</v>
      </c>
      <c r="AC9" s="21">
        <v>506.6</v>
      </c>
      <c r="AD9" s="21"/>
      <c r="AE9" s="21"/>
      <c r="AF9" s="21"/>
      <c r="AG9" s="21"/>
      <c r="AH9" s="21"/>
      <c r="AI9" s="21"/>
      <c r="AJ9" s="21"/>
      <c r="AK9" s="21"/>
    </row>
    <row r="10" spans="1:61" s="23" customFormat="1" ht="18.75" x14ac:dyDescent="0.25">
      <c r="A10" s="20" t="s">
        <v>81</v>
      </c>
      <c r="B10" s="21">
        <v>523.1</v>
      </c>
      <c r="C10" s="21">
        <v>521.4</v>
      </c>
      <c r="D10" s="21">
        <v>519.5</v>
      </c>
      <c r="E10" s="21">
        <v>518.70000000000005</v>
      </c>
      <c r="F10" s="21">
        <v>515.6</v>
      </c>
      <c r="G10" s="21">
        <v>514.4</v>
      </c>
      <c r="H10" s="21">
        <v>514.5</v>
      </c>
      <c r="I10" s="21">
        <v>513.70000000000005</v>
      </c>
      <c r="J10" s="21">
        <v>513</v>
      </c>
      <c r="K10" s="21">
        <v>514.6</v>
      </c>
      <c r="L10" s="21">
        <v>514.1</v>
      </c>
      <c r="M10" s="21">
        <v>510.9</v>
      </c>
      <c r="N10" s="21">
        <v>512.4</v>
      </c>
      <c r="O10" s="21">
        <v>512.20000000000005</v>
      </c>
      <c r="P10" s="21">
        <v>510</v>
      </c>
      <c r="Q10" s="21">
        <v>506.6</v>
      </c>
      <c r="R10" s="21"/>
      <c r="S10" s="21"/>
      <c r="T10" s="21"/>
      <c r="U10" s="21"/>
      <c r="V10" s="21"/>
      <c r="W10" s="21"/>
      <c r="X10" s="21"/>
      <c r="Y10" s="21"/>
    </row>
    <row r="11" spans="1:61" s="23" customFormat="1" ht="18.75" x14ac:dyDescent="0.25">
      <c r="A11" s="20" t="s">
        <v>82</v>
      </c>
      <c r="B11" s="21">
        <v>512.4</v>
      </c>
      <c r="C11" s="21">
        <v>512.20000000000005</v>
      </c>
      <c r="D11" s="21">
        <v>510</v>
      </c>
      <c r="E11" s="21">
        <v>506.6</v>
      </c>
      <c r="F11" s="21"/>
      <c r="G11" s="21"/>
      <c r="H11" s="21"/>
      <c r="I11" s="21"/>
      <c r="J11" s="21"/>
      <c r="K11" s="21"/>
      <c r="L11" s="21"/>
      <c r="M11" s="21"/>
      <c r="N11" s="22"/>
    </row>
    <row r="12" spans="1:6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</row>
    <row r="13" spans="1:61" x14ac:dyDescent="0.25">
      <c r="A13" s="25" t="s">
        <v>83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</sheetData>
  <mergeCells count="3">
    <mergeCell ref="L1:M1"/>
    <mergeCell ref="B2:K2"/>
    <mergeCell ref="B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Змінні аналізу</vt:lpstr>
      <vt:lpstr>processed</vt:lpstr>
      <vt:lpstr>input</vt:lpstr>
      <vt:lpstr>Індекс споживчих цін</vt:lpstr>
      <vt:lpstr>Індекс промислової продукції</vt:lpstr>
      <vt:lpstr>Обсяг реалізації промпродукції</vt:lpstr>
      <vt:lpstr>Середня номінальна зарплата</vt:lpstr>
      <vt:lpstr>Кількість зайнятих працівників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cp:lastPrinted>2014-06-04T19:09:52Z</cp:lastPrinted>
  <dcterms:created xsi:type="dcterms:W3CDTF">2014-04-13T15:35:44Z</dcterms:created>
  <dcterms:modified xsi:type="dcterms:W3CDTF">2014-06-04T20:24:24Z</dcterms:modified>
</cp:coreProperties>
</file>